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codeName="{AE6600E7-7A62-396C-DE95-9942FA9DD81E}"/>
  <workbookPr codeName="ThisWorkbook" defaultThemeVersion="124226"/>
  <mc:AlternateContent xmlns:mc="http://schemas.openxmlformats.org/markup-compatibility/2006">
    <mc:Choice Requires="x15">
      <x15ac:absPath xmlns:x15ac="http://schemas.microsoft.com/office/spreadsheetml/2010/11/ac" url="C:\JMF\AAA\"/>
    </mc:Choice>
  </mc:AlternateContent>
  <xr:revisionPtr revIDLastSave="0" documentId="13_ncr:1_{0982603E-16A2-4AA9-8CD8-882AF59F929B}" xr6:coauthVersionLast="47" xr6:coauthVersionMax="47" xr10:uidLastSave="{00000000-0000-0000-0000-000000000000}"/>
  <bookViews>
    <workbookView xWindow="-120" yWindow="-120" windowWidth="20730" windowHeight="11160" xr2:uid="{00000000-000D-0000-FFFF-FFFF00000000}"/>
  </bookViews>
  <sheets>
    <sheet name="ECHP y PES" sheetId="1" r:id="rId1"/>
    <sheet name="Use of Heat" sheetId="8"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47" i="1" l="1"/>
  <c r="BB46" i="1"/>
  <c r="BB45" i="1"/>
  <c r="BB44" i="1"/>
  <c r="BB43" i="1"/>
  <c r="BA47" i="1"/>
  <c r="BA46" i="1"/>
  <c r="F53" i="1"/>
  <c r="L122" i="1"/>
  <c r="P122" i="1" s="1"/>
  <c r="L121" i="1"/>
  <c r="L106" i="1"/>
  <c r="R94" i="1"/>
  <c r="R93" i="1"/>
  <c r="R92" i="1"/>
  <c r="R91" i="1"/>
  <c r="R90" i="1"/>
  <c r="R89" i="1"/>
  <c r="BE54" i="1"/>
  <c r="BD54" i="1"/>
  <c r="BC54" i="1"/>
  <c r="BB54" i="1"/>
  <c r="BA54" i="1"/>
  <c r="BE53" i="1"/>
  <c r="BD53" i="1"/>
  <c r="L139" i="1"/>
  <c r="L140" i="1"/>
  <c r="P139" i="1"/>
  <c r="L138" i="1"/>
  <c r="R86" i="1"/>
  <c r="R87" i="1"/>
  <c r="R96" i="1" s="1"/>
  <c r="R88" i="1"/>
  <c r="R95" i="1"/>
  <c r="I96" i="1"/>
  <c r="L105" i="1"/>
  <c r="P105" i="1" s="1"/>
  <c r="O96" i="1"/>
  <c r="L96" i="1"/>
  <c r="F96" i="1"/>
  <c r="F81" i="1"/>
  <c r="BA60" i="1"/>
  <c r="F67" i="1"/>
  <c r="BC53" i="1"/>
  <c r="BB53" i="1"/>
  <c r="BA53" i="1"/>
  <c r="L53" i="1"/>
  <c r="BI46" i="1"/>
  <c r="BH46" i="1"/>
  <c r="BA45" i="1"/>
  <c r="BA44" i="1"/>
  <c r="BA43" i="1"/>
  <c r="BA37" i="1"/>
  <c r="BH34" i="1"/>
  <c r="BA28" i="1"/>
  <c r="BH25" i="1"/>
  <c r="R17" i="1"/>
  <c r="BA13" i="1"/>
  <c r="L137" i="1" l="1"/>
  <c r="L104" i="1"/>
  <c r="O126" i="1"/>
  <c r="O127" i="1"/>
  <c r="O131" i="1" s="1"/>
</calcChain>
</file>

<file path=xl/sharedStrings.xml><?xml version="1.0" encoding="utf-8"?>
<sst xmlns="http://schemas.openxmlformats.org/spreadsheetml/2006/main" count="299" uniqueCount="260">
  <si>
    <t>Ficha técnica resúmen de datos para el cálculo de la electricidad de cogeneración y el ahorro porcentual de energía primaria</t>
  </si>
  <si>
    <t>1. Datos generales</t>
  </si>
  <si>
    <r>
      <t>Titular de la cogeneración</t>
    </r>
    <r>
      <rPr>
        <i/>
        <vertAlign val="superscript"/>
        <sz val="10"/>
        <rFont val="Arial"/>
        <family val="2"/>
      </rPr>
      <t>1</t>
    </r>
  </si>
  <si>
    <t>Cálculo de C</t>
  </si>
  <si>
    <t>Valor</t>
  </si>
  <si>
    <t>Combustible</t>
  </si>
  <si>
    <t xml:space="preserve">Código </t>
  </si>
  <si>
    <r>
      <t>Nombre de la cogeneración</t>
    </r>
    <r>
      <rPr>
        <i/>
        <vertAlign val="superscript"/>
        <sz val="10"/>
        <rFont val="Arial"/>
        <family val="2"/>
      </rPr>
      <t>2</t>
    </r>
  </si>
  <si>
    <t>Valores medidos en modo de cogeneración total</t>
  </si>
  <si>
    <t>Hulla/coque (combustible sólido)</t>
  </si>
  <si>
    <r>
      <t>Provincia</t>
    </r>
    <r>
      <rPr>
        <i/>
        <vertAlign val="superscript"/>
        <sz val="10"/>
        <rFont val="Arial"/>
        <family val="2"/>
      </rPr>
      <t>3</t>
    </r>
  </si>
  <si>
    <r>
      <t>Municipio</t>
    </r>
    <r>
      <rPr>
        <i/>
        <vertAlign val="superscript"/>
        <sz val="10"/>
        <rFont val="Arial"/>
        <family val="2"/>
      </rPr>
      <t>4</t>
    </r>
  </si>
  <si>
    <t>Valores de diseño en modo cogeneración total</t>
  </si>
  <si>
    <t>Lignito/briquetas de lignito (combustible sólido)</t>
  </si>
  <si>
    <t>Valores por defecto</t>
  </si>
  <si>
    <t>Turba/briquetas de turba (combustible sólido)</t>
  </si>
  <si>
    <t>Combustibles de madera (combustible sólido)</t>
  </si>
  <si>
    <t>2. Datos tecnológicos</t>
  </si>
  <si>
    <t>Resultados</t>
  </si>
  <si>
    <t>Biomasa agrícola (combustible sólido)</t>
  </si>
  <si>
    <t>Residuos biodegradables (municipales) (combustible sólido)</t>
  </si>
  <si>
    <r>
      <t>Tecnología y tipo de ciclo</t>
    </r>
    <r>
      <rPr>
        <i/>
        <vertAlign val="superscript"/>
        <sz val="10"/>
        <rFont val="Arial"/>
        <family val="2"/>
      </rPr>
      <t>6</t>
    </r>
  </si>
  <si>
    <t>Motores Stirling</t>
  </si>
  <si>
    <r>
      <t>Condensación de vapor</t>
    </r>
    <r>
      <rPr>
        <i/>
        <vertAlign val="superscript"/>
        <sz val="10"/>
        <rFont val="Arial"/>
        <family val="2"/>
      </rPr>
      <t>6a</t>
    </r>
  </si>
  <si>
    <t>Si</t>
  </si>
  <si>
    <t>Residuos no renovables (municipales e industriales) (combustible sólido)</t>
  </si>
  <si>
    <r>
      <t>Potencia eléctrica total</t>
    </r>
    <r>
      <rPr>
        <i/>
        <vertAlign val="superscript"/>
        <sz val="10"/>
        <rFont val="Arial"/>
        <family val="2"/>
      </rPr>
      <t>7</t>
    </r>
    <r>
      <rPr>
        <i/>
        <sz val="10"/>
        <rFont val="Arial"/>
        <family val="2"/>
      </rPr>
      <t xml:space="preserve"> (kWe)</t>
    </r>
  </si>
  <si>
    <r>
      <t>Tensión de conexión</t>
    </r>
    <r>
      <rPr>
        <i/>
        <vertAlign val="superscript"/>
        <sz val="10"/>
        <rFont val="Arial"/>
        <family val="2"/>
      </rPr>
      <t>7a</t>
    </r>
  </si>
  <si>
    <t>0,4 - 50 kV</t>
  </si>
  <si>
    <t>Tipo de tecnología</t>
  </si>
  <si>
    <t>Esquito bituminoso (combustible sólido)</t>
  </si>
  <si>
    <r>
      <t>Electricidad producida</t>
    </r>
    <r>
      <rPr>
        <i/>
        <vertAlign val="superscript"/>
        <sz val="10"/>
        <rFont val="Arial"/>
        <family val="2"/>
      </rPr>
      <t>7b</t>
    </r>
  </si>
  <si>
    <t>Exportación (%)</t>
  </si>
  <si>
    <t>Autoconsumo (%)</t>
  </si>
  <si>
    <t>Turbina de gas de ciclo combinado con recuperación del calor</t>
  </si>
  <si>
    <t>Hidrocarburos (gasóleo+fueloil residual), GPL. (Combustibles líquidos)</t>
  </si>
  <si>
    <r>
      <t>Combustible(s) utilizado(s) en la cogeneración</t>
    </r>
    <r>
      <rPr>
        <i/>
        <vertAlign val="superscript"/>
        <sz val="10"/>
        <rFont val="Arial"/>
        <family val="2"/>
      </rPr>
      <t>8</t>
    </r>
  </si>
  <si>
    <t>Turbina de contrapresión sin condensado</t>
  </si>
  <si>
    <t>Biocombustibles (combustible líquido)</t>
  </si>
  <si>
    <t>Turbina con extracción de vapor de condensación</t>
  </si>
  <si>
    <t>Residuos biodegradables (combustible líquido)</t>
  </si>
  <si>
    <t>Turbina de gas con recuperación de calor</t>
  </si>
  <si>
    <t>Residuos no renovables (combustible líquido)</t>
  </si>
  <si>
    <r>
      <t>Medio(s) transmisor(es) del calor al proceso</t>
    </r>
    <r>
      <rPr>
        <i/>
        <vertAlign val="superscript"/>
        <sz val="10"/>
        <rFont val="Arial"/>
        <family val="2"/>
      </rPr>
      <t>9</t>
    </r>
  </si>
  <si>
    <t>Motor de combustión interna</t>
  </si>
  <si>
    <t>Gas natural (combustible gaseoso)</t>
  </si>
  <si>
    <r>
      <t>Descripción del proceso al cual la cogeneración aporta calor</t>
    </r>
    <r>
      <rPr>
        <i/>
        <vertAlign val="superscript"/>
        <sz val="10"/>
        <rFont val="Arial"/>
        <family val="2"/>
      </rPr>
      <t>10</t>
    </r>
  </si>
  <si>
    <t>Microturbinas</t>
  </si>
  <si>
    <t>Gas de refinería/hidrógeno (combustible gaseoso)</t>
  </si>
  <si>
    <t>Biogás (combustible gaseoso)</t>
  </si>
  <si>
    <r>
      <t>¿Dispone la planta de dispositivos de postcombusión?</t>
    </r>
    <r>
      <rPr>
        <i/>
        <vertAlign val="superscript"/>
        <sz val="10"/>
        <rFont val="Arial"/>
        <family val="2"/>
      </rPr>
      <t>11</t>
    </r>
  </si>
  <si>
    <t>Pilas de combustible</t>
  </si>
  <si>
    <t>Gas de horno de coque, gas de alto horno, otros gases residuales, calor residual recuperado (combustible gaseoso)</t>
  </si>
  <si>
    <r>
      <t>¿Dispone la planta energética de dispositivos de suministro de calor diferentes a la cogeneración y postcombustión? En caso afirmativo indiquelos</t>
    </r>
    <r>
      <rPr>
        <i/>
        <vertAlign val="superscript"/>
        <sz val="10"/>
        <rFont val="Arial"/>
        <family val="2"/>
      </rPr>
      <t>12</t>
    </r>
  </si>
  <si>
    <t>Motores de vapor</t>
  </si>
  <si>
    <t>Ciclos Rankine con fluido orgánico</t>
  </si>
  <si>
    <t>Cualquier otro tipo de tecnología o combinación de tecnologías</t>
  </si>
  <si>
    <t>3. Mediciones</t>
  </si>
  <si>
    <r>
      <t>Periodo de medición</t>
    </r>
    <r>
      <rPr>
        <i/>
        <vertAlign val="superscript"/>
        <sz val="10"/>
        <rFont val="Arial"/>
        <family val="2"/>
      </rPr>
      <t>13</t>
    </r>
  </si>
  <si>
    <t>Fecha inicio</t>
  </si>
  <si>
    <t>Fecha fin</t>
  </si>
  <si>
    <t>Tensión de conexión</t>
  </si>
  <si>
    <t>Existe Condensación de vapor</t>
  </si>
  <si>
    <t>Código</t>
  </si>
  <si>
    <r>
      <t>Combustibles consumidos</t>
    </r>
    <r>
      <rPr>
        <b/>
        <i/>
        <vertAlign val="superscript"/>
        <sz val="10"/>
        <rFont val="Arial"/>
        <family val="2"/>
      </rPr>
      <t>14</t>
    </r>
  </si>
  <si>
    <t>&gt; 200 kV</t>
  </si>
  <si>
    <r>
      <t>Por la cogeneración (MWh</t>
    </r>
    <r>
      <rPr>
        <i/>
        <vertAlign val="subscript"/>
        <sz val="10"/>
        <rFont val="Arial"/>
        <family val="2"/>
      </rPr>
      <t>PCI</t>
    </r>
    <r>
      <rPr>
        <i/>
        <sz val="10"/>
        <rFont val="Arial"/>
        <family val="2"/>
      </rPr>
      <t>)</t>
    </r>
  </si>
  <si>
    <t>100 - 200 kV</t>
  </si>
  <si>
    <t>No</t>
  </si>
  <si>
    <r>
      <t>Por dispositivos de postcombustión (MWh</t>
    </r>
    <r>
      <rPr>
        <i/>
        <vertAlign val="subscript"/>
        <sz val="10"/>
        <rFont val="Arial"/>
        <family val="2"/>
      </rPr>
      <t>PCI</t>
    </r>
    <r>
      <rPr>
        <i/>
        <sz val="10"/>
        <rFont val="Arial"/>
        <family val="2"/>
      </rPr>
      <t>)</t>
    </r>
  </si>
  <si>
    <t>50 - 100 kV</t>
  </si>
  <si>
    <r>
      <t>Por otros equipos que aportan calor al proceso (MWh</t>
    </r>
    <r>
      <rPr>
        <i/>
        <vertAlign val="subscript"/>
        <sz val="10"/>
        <rFont val="Arial"/>
        <family val="2"/>
      </rPr>
      <t>PCI</t>
    </r>
    <r>
      <rPr>
        <i/>
        <sz val="10"/>
        <rFont val="Arial"/>
        <family val="2"/>
      </rPr>
      <t>)</t>
    </r>
  </si>
  <si>
    <r>
      <t>Energía eléctrica neta generada</t>
    </r>
    <r>
      <rPr>
        <i/>
        <vertAlign val="superscript"/>
        <sz val="10"/>
        <rFont val="Arial"/>
        <family val="2"/>
      </rPr>
      <t>15</t>
    </r>
    <r>
      <rPr>
        <i/>
        <sz val="10"/>
        <rFont val="Arial"/>
        <family val="2"/>
      </rPr>
      <t xml:space="preserve"> (MWhe)</t>
    </r>
  </si>
  <si>
    <t>&lt; 0,4 kV</t>
  </si>
  <si>
    <r>
      <t>Energía electrica bruta generada</t>
    </r>
    <r>
      <rPr>
        <i/>
        <vertAlign val="superscript"/>
        <sz val="10"/>
        <rFont val="Arial"/>
        <family val="2"/>
      </rPr>
      <t xml:space="preserve">15a </t>
    </r>
    <r>
      <rPr>
        <i/>
        <sz val="10"/>
        <rFont val="Arial"/>
        <family val="2"/>
      </rPr>
      <t>(MWhe)</t>
    </r>
  </si>
  <si>
    <r>
      <t>Energía mecánica generada valorada como eléctrica</t>
    </r>
    <r>
      <rPr>
        <i/>
        <vertAlign val="superscript"/>
        <sz val="10"/>
        <rFont val="Arial"/>
        <family val="2"/>
      </rPr>
      <t>16</t>
    </r>
    <r>
      <rPr>
        <i/>
        <sz val="10"/>
        <rFont val="Arial"/>
        <family val="2"/>
      </rPr>
      <t xml:space="preserve"> (MWh)</t>
    </r>
  </si>
  <si>
    <r>
      <t>Condiciones de entrega del calor a proceso</t>
    </r>
    <r>
      <rPr>
        <b/>
        <i/>
        <vertAlign val="superscript"/>
        <sz val="10"/>
        <rFont val="Arial"/>
        <family val="2"/>
      </rPr>
      <t>17</t>
    </r>
  </si>
  <si>
    <t xml:space="preserve"> </t>
  </si>
  <si>
    <r>
      <t>Vapor de agua</t>
    </r>
    <r>
      <rPr>
        <i/>
        <vertAlign val="superscript"/>
        <sz val="10"/>
        <rFont val="Arial"/>
        <family val="2"/>
      </rPr>
      <t>18</t>
    </r>
  </si>
  <si>
    <t>Línea de aporte:</t>
  </si>
  <si>
    <t>Temperatura de entrada del gas</t>
  </si>
  <si>
    <t>Cálculo del H para el vapor de agua que NO se incorpora al producto elaborado en el proceso (Ver segundo caso del apartado 18a)</t>
  </si>
  <si>
    <t>Subperiodo</t>
  </si>
  <si>
    <t>Vapor entregado</t>
  </si>
  <si>
    <t>Retorno de condensados</t>
  </si>
  <si>
    <t>≥ 250</t>
  </si>
  <si>
    <t>Cantidad (t)</t>
  </si>
  <si>
    <t>Entalpía (kJ/kg)</t>
  </si>
  <si>
    <t>&lt; 250</t>
  </si>
  <si>
    <t>TOTAL</t>
  </si>
  <si>
    <r>
      <t>Fluido térmico</t>
    </r>
    <r>
      <rPr>
        <i/>
        <vertAlign val="superscript"/>
        <sz val="10"/>
        <rFont val="Arial"/>
        <family val="2"/>
      </rPr>
      <t>19</t>
    </r>
  </si>
  <si>
    <t>Modalidad vapor de agua</t>
  </si>
  <si>
    <t>Cálculo del H para el vapor de agua que se incorpora al producto elaborado en el proceso</t>
  </si>
  <si>
    <t>Fluido entregado</t>
  </si>
  <si>
    <t>Fluido de retorno</t>
  </si>
  <si>
    <t>Temperatura (°C)</t>
  </si>
  <si>
    <t>Cálculo del H para el vapor de agua que NO se incorpora al producto elaborado en el proceso (Casos no contemplados en el apartado anterior)</t>
  </si>
  <si>
    <t>Método de cálculo H</t>
  </si>
  <si>
    <t>Medición a partir de instrumentación dedicada</t>
  </si>
  <si>
    <t>Valoración del calor a partir del combustible utilizado</t>
  </si>
  <si>
    <r>
      <t>Gas caliente</t>
    </r>
    <r>
      <rPr>
        <i/>
        <vertAlign val="superscript"/>
        <sz val="10"/>
        <rFont val="Arial"/>
        <family val="2"/>
      </rPr>
      <t>20</t>
    </r>
  </si>
  <si>
    <t>Gas entrada equipo de secado</t>
  </si>
  <si>
    <t>Gas salida equipo de secado</t>
  </si>
  <si>
    <t>Tempetatura (ºC)</t>
  </si>
  <si>
    <t>4. Cálculo del calor útil</t>
  </si>
  <si>
    <r>
      <t>Calor total entregado a proceso</t>
    </r>
    <r>
      <rPr>
        <i/>
        <vertAlign val="superscript"/>
        <sz val="10"/>
        <rFont val="Arial"/>
        <family val="2"/>
      </rPr>
      <t>21</t>
    </r>
    <r>
      <rPr>
        <i/>
        <sz val="10"/>
        <rFont val="Arial"/>
        <family val="2"/>
      </rPr>
      <t xml:space="preserve"> (MWh</t>
    </r>
    <r>
      <rPr>
        <i/>
        <vertAlign val="subscript"/>
        <sz val="10"/>
        <rFont val="Arial"/>
        <family val="2"/>
      </rPr>
      <t>t</t>
    </r>
    <r>
      <rPr>
        <i/>
        <sz val="10"/>
        <rFont val="Arial"/>
        <family val="2"/>
      </rPr>
      <t>)</t>
    </r>
  </si>
  <si>
    <r>
      <t>Calor aportado por dispositivos de postcombustión</t>
    </r>
    <r>
      <rPr>
        <i/>
        <vertAlign val="superscript"/>
        <sz val="9"/>
        <rFont val="Arial"/>
        <family val="2"/>
      </rPr>
      <t>22</t>
    </r>
    <r>
      <rPr>
        <i/>
        <sz val="9"/>
        <rFont val="Arial"/>
        <family val="2"/>
      </rPr>
      <t xml:space="preserve"> (MWh</t>
    </r>
    <r>
      <rPr>
        <i/>
        <vertAlign val="subscript"/>
        <sz val="9"/>
        <rFont val="Arial"/>
        <family val="2"/>
      </rPr>
      <t>t</t>
    </r>
    <r>
      <rPr>
        <i/>
        <sz val="9"/>
        <rFont val="Arial"/>
        <family val="2"/>
      </rPr>
      <t>)</t>
    </r>
  </si>
  <si>
    <r>
      <t>Calor aportado por otros equipos</t>
    </r>
    <r>
      <rPr>
        <i/>
        <vertAlign val="superscript"/>
        <sz val="10"/>
        <rFont val="Arial"/>
        <family val="2"/>
      </rPr>
      <t>22</t>
    </r>
    <r>
      <rPr>
        <i/>
        <sz val="10"/>
        <rFont val="Arial"/>
        <family val="2"/>
      </rPr>
      <t xml:space="preserve"> (MWh</t>
    </r>
    <r>
      <rPr>
        <i/>
        <vertAlign val="subscript"/>
        <sz val="10"/>
        <rFont val="Arial"/>
        <family val="2"/>
      </rPr>
      <t>t</t>
    </r>
    <r>
      <rPr>
        <i/>
        <sz val="10"/>
        <rFont val="Arial"/>
        <family val="2"/>
      </rPr>
      <t>)</t>
    </r>
  </si>
  <si>
    <r>
      <t>Calor entregado a usos no económicamente justificables</t>
    </r>
    <r>
      <rPr>
        <i/>
        <vertAlign val="superscript"/>
        <sz val="10"/>
        <rFont val="Arial"/>
        <family val="2"/>
      </rPr>
      <t>24</t>
    </r>
    <r>
      <rPr>
        <i/>
        <sz val="10"/>
        <rFont val="Arial"/>
        <family val="2"/>
      </rPr>
      <t xml:space="preserve"> (MWh</t>
    </r>
    <r>
      <rPr>
        <i/>
        <vertAlign val="subscript"/>
        <sz val="10"/>
        <rFont val="Arial"/>
        <family val="2"/>
      </rPr>
      <t>t</t>
    </r>
    <r>
      <rPr>
        <i/>
        <sz val="10"/>
        <rFont val="Arial"/>
        <family val="2"/>
      </rPr>
      <t>)</t>
    </r>
  </si>
  <si>
    <r>
      <t>Calor útil procedente de cogeneración</t>
    </r>
    <r>
      <rPr>
        <b/>
        <i/>
        <vertAlign val="superscript"/>
        <sz val="10"/>
        <rFont val="Arial"/>
        <family val="2"/>
      </rPr>
      <t>25</t>
    </r>
    <r>
      <rPr>
        <b/>
        <i/>
        <sz val="10"/>
        <rFont val="Arial"/>
        <family val="2"/>
      </rPr>
      <t xml:space="preserve"> (MWh</t>
    </r>
    <r>
      <rPr>
        <b/>
        <i/>
        <vertAlign val="subscript"/>
        <sz val="10"/>
        <rFont val="Arial"/>
        <family val="2"/>
      </rPr>
      <t>t</t>
    </r>
    <r>
      <rPr>
        <b/>
        <i/>
        <sz val="10"/>
        <rFont val="Arial"/>
        <family val="2"/>
      </rPr>
      <t>)</t>
    </r>
  </si>
  <si>
    <t>Subperiodo 1</t>
  </si>
  <si>
    <t>Subperiodo 2</t>
  </si>
  <si>
    <t>Subperiodo 3</t>
  </si>
  <si>
    <t>Subperiodo 4</t>
  </si>
  <si>
    <r>
      <t>Método de cálculo</t>
    </r>
    <r>
      <rPr>
        <i/>
        <vertAlign val="superscript"/>
        <sz val="10"/>
        <rFont val="Arial"/>
        <family val="2"/>
      </rPr>
      <t>23</t>
    </r>
  </si>
  <si>
    <r>
      <t>5. Cálculo de la electricidad de cogeneración (E</t>
    </r>
    <r>
      <rPr>
        <b/>
        <i/>
        <vertAlign val="subscript"/>
        <sz val="11"/>
        <rFont val="Arial"/>
        <family val="2"/>
      </rPr>
      <t>CHP</t>
    </r>
    <r>
      <rPr>
        <b/>
        <i/>
        <sz val="11"/>
        <rFont val="Arial"/>
        <family val="2"/>
      </rPr>
      <t>)</t>
    </r>
  </si>
  <si>
    <t>Rendimiento global</t>
  </si>
  <si>
    <r>
      <t>Calor útil cogeneración H</t>
    </r>
    <r>
      <rPr>
        <i/>
        <vertAlign val="subscript"/>
        <sz val="10"/>
        <rFont val="Arial"/>
        <family val="2"/>
      </rPr>
      <t>CHP</t>
    </r>
    <r>
      <rPr>
        <i/>
        <sz val="10"/>
        <rFont val="Arial"/>
        <family val="2"/>
      </rPr>
      <t xml:space="preserve"> (MWh</t>
    </r>
    <r>
      <rPr>
        <i/>
        <vertAlign val="subscript"/>
        <sz val="10"/>
        <rFont val="Arial"/>
        <family val="2"/>
      </rPr>
      <t>t</t>
    </r>
    <r>
      <rPr>
        <i/>
        <sz val="10"/>
        <rFont val="Arial"/>
        <family val="2"/>
      </rPr>
      <t>)</t>
    </r>
  </si>
  <si>
    <r>
      <t>Rendimiento global</t>
    </r>
    <r>
      <rPr>
        <i/>
        <vertAlign val="superscript"/>
        <sz val="10"/>
        <rFont val="Arial"/>
        <family val="2"/>
      </rPr>
      <t>26</t>
    </r>
    <r>
      <rPr>
        <i/>
        <sz val="10"/>
        <rFont val="Arial"/>
        <family val="2"/>
      </rPr>
      <t xml:space="preserve"> η (%)</t>
    </r>
  </si>
  <si>
    <r>
      <t>Combustible cogeneración F</t>
    </r>
    <r>
      <rPr>
        <i/>
        <vertAlign val="subscript"/>
        <sz val="10"/>
        <rFont val="Arial"/>
        <family val="2"/>
      </rPr>
      <t>CC</t>
    </r>
    <r>
      <rPr>
        <i/>
        <sz val="10"/>
        <rFont val="Arial"/>
        <family val="2"/>
      </rPr>
      <t xml:space="preserve"> (MWh</t>
    </r>
    <r>
      <rPr>
        <i/>
        <vertAlign val="subscript"/>
        <sz val="10"/>
        <rFont val="Arial"/>
        <family val="2"/>
      </rPr>
      <t>PCI</t>
    </r>
    <r>
      <rPr>
        <i/>
        <sz val="10"/>
        <rFont val="Arial"/>
        <family val="2"/>
      </rPr>
      <t>)</t>
    </r>
  </si>
  <si>
    <t>Energía eléctrica y mecánica generada E (MWhe)</t>
  </si>
  <si>
    <r>
      <t>Rendimiento umbral η</t>
    </r>
    <r>
      <rPr>
        <i/>
        <vertAlign val="subscript"/>
        <sz val="10"/>
        <rFont val="Arial"/>
        <family val="2"/>
      </rPr>
      <t>0</t>
    </r>
    <r>
      <rPr>
        <i/>
        <vertAlign val="superscript"/>
        <sz val="10"/>
        <rFont val="Arial"/>
        <family val="2"/>
      </rPr>
      <t>27</t>
    </r>
    <r>
      <rPr>
        <i/>
        <sz val="10"/>
        <rFont val="Arial"/>
        <family val="2"/>
      </rPr>
      <t xml:space="preserve"> (%)</t>
    </r>
  </si>
  <si>
    <r>
      <t>Factor C</t>
    </r>
    <r>
      <rPr>
        <b/>
        <i/>
        <vertAlign val="superscript"/>
        <sz val="10"/>
        <rFont val="Arial"/>
        <family val="2"/>
      </rPr>
      <t>28</t>
    </r>
  </si>
  <si>
    <r>
      <t>Método de cálculo</t>
    </r>
    <r>
      <rPr>
        <i/>
        <vertAlign val="superscript"/>
        <sz val="10"/>
        <rFont val="Arial"/>
        <family val="2"/>
      </rPr>
      <t>29</t>
    </r>
  </si>
  <si>
    <r>
      <t>Energía/potencia eléctrica en cogeneración total</t>
    </r>
    <r>
      <rPr>
        <i/>
        <vertAlign val="superscript"/>
        <sz val="9"/>
        <rFont val="Arial"/>
        <family val="2"/>
      </rPr>
      <t>30</t>
    </r>
    <r>
      <rPr>
        <i/>
        <sz val="9"/>
        <rFont val="Arial"/>
        <family val="2"/>
      </rPr>
      <t xml:space="preserve"> (E</t>
    </r>
    <r>
      <rPr>
        <i/>
        <vertAlign val="subscript"/>
        <sz val="9"/>
        <rFont val="Arial"/>
        <family val="2"/>
      </rPr>
      <t>CT</t>
    </r>
    <r>
      <rPr>
        <i/>
        <sz val="9"/>
        <rFont val="Arial"/>
        <family val="2"/>
      </rPr>
      <t>)</t>
    </r>
  </si>
  <si>
    <r>
      <t>Calor/potencia térmica en cogeneración total</t>
    </r>
    <r>
      <rPr>
        <i/>
        <vertAlign val="superscript"/>
        <sz val="9"/>
        <rFont val="Arial"/>
        <family val="2"/>
      </rPr>
      <t>31</t>
    </r>
    <r>
      <rPr>
        <i/>
        <sz val="9"/>
        <rFont val="Arial"/>
        <family val="2"/>
      </rPr>
      <t xml:space="preserve"> (H</t>
    </r>
    <r>
      <rPr>
        <i/>
        <vertAlign val="subscript"/>
        <sz val="9"/>
        <rFont val="Arial"/>
        <family val="2"/>
      </rPr>
      <t>CT</t>
    </r>
    <r>
      <rPr>
        <i/>
        <sz val="9"/>
        <rFont val="Arial"/>
        <family val="2"/>
      </rPr>
      <t>)</t>
    </r>
  </si>
  <si>
    <r>
      <t>Valor factor C</t>
    </r>
    <r>
      <rPr>
        <i/>
        <vertAlign val="superscript"/>
        <sz val="10"/>
        <rFont val="Arial"/>
        <family val="2"/>
      </rPr>
      <t>32</t>
    </r>
  </si>
  <si>
    <r>
      <t>Fecha de la prueba puntual en modo cogeneración total</t>
    </r>
    <r>
      <rPr>
        <i/>
        <vertAlign val="superscript"/>
        <sz val="10"/>
        <rFont val="Arial"/>
        <family val="2"/>
      </rPr>
      <t>33</t>
    </r>
  </si>
  <si>
    <r>
      <t>Electricidad de cogeneración E</t>
    </r>
    <r>
      <rPr>
        <b/>
        <i/>
        <vertAlign val="subscript"/>
        <sz val="10"/>
        <rFont val="Arial"/>
        <family val="2"/>
      </rPr>
      <t>CHP</t>
    </r>
    <r>
      <rPr>
        <b/>
        <i/>
        <vertAlign val="superscript"/>
        <sz val="10"/>
        <rFont val="Arial"/>
        <family val="2"/>
      </rPr>
      <t>34</t>
    </r>
    <r>
      <rPr>
        <b/>
        <i/>
        <sz val="10"/>
        <rFont val="Arial"/>
        <family val="2"/>
      </rPr>
      <t xml:space="preserve"> (MWhe)</t>
    </r>
  </si>
  <si>
    <t>6. Cálculo ahorro porcentual de energía primaria (PES)</t>
  </si>
  <si>
    <t>Combustible asociado al calor útil y electricidad de cogeneración</t>
  </si>
  <si>
    <r>
      <t>Energía eléctrica no de cogeneración E</t>
    </r>
    <r>
      <rPr>
        <i/>
        <vertAlign val="subscript"/>
        <sz val="10"/>
        <rFont val="Arial"/>
        <family val="2"/>
      </rPr>
      <t>no-CHP</t>
    </r>
    <r>
      <rPr>
        <i/>
        <vertAlign val="superscript"/>
        <sz val="10"/>
        <rFont val="Arial"/>
        <family val="2"/>
      </rPr>
      <t>35</t>
    </r>
    <r>
      <rPr>
        <i/>
        <sz val="10"/>
        <rFont val="Arial"/>
        <family val="2"/>
      </rPr>
      <t xml:space="preserve"> (MWhe)</t>
    </r>
  </si>
  <si>
    <r>
      <t>Valor F</t>
    </r>
    <r>
      <rPr>
        <i/>
        <vertAlign val="subscript"/>
        <sz val="10"/>
        <rFont val="Arial"/>
        <family val="2"/>
      </rPr>
      <t>CHP</t>
    </r>
    <r>
      <rPr>
        <i/>
        <vertAlign val="superscript"/>
        <sz val="10"/>
        <rFont val="Arial"/>
        <family val="2"/>
      </rPr>
      <t>38</t>
    </r>
    <r>
      <rPr>
        <i/>
        <sz val="10"/>
        <rFont val="Arial"/>
        <family val="2"/>
      </rPr>
      <t xml:space="preserve"> (MWh</t>
    </r>
    <r>
      <rPr>
        <i/>
        <vertAlign val="subscript"/>
        <sz val="10"/>
        <rFont val="Arial"/>
        <family val="2"/>
      </rPr>
      <t>PCI</t>
    </r>
    <r>
      <rPr>
        <i/>
        <sz val="10"/>
        <rFont val="Arial"/>
        <family val="2"/>
      </rPr>
      <t>)</t>
    </r>
  </si>
  <si>
    <r>
      <t>Rendimiento eléctrico</t>
    </r>
    <r>
      <rPr>
        <i/>
        <vertAlign val="superscript"/>
        <sz val="10"/>
        <rFont val="Arial"/>
        <family val="2"/>
      </rPr>
      <t>36</t>
    </r>
    <r>
      <rPr>
        <i/>
        <sz val="10"/>
        <rFont val="Arial"/>
        <family val="2"/>
      </rPr>
      <t xml:space="preserve"> (%)</t>
    </r>
  </si>
  <si>
    <r>
      <t xml:space="preserve">Factor de pérdidas </t>
    </r>
    <r>
      <rPr>
        <sz val="10"/>
        <rFont val="Calibri"/>
        <family val="2"/>
      </rPr>
      <t>β</t>
    </r>
    <r>
      <rPr>
        <vertAlign val="superscript"/>
        <sz val="10"/>
        <rFont val="Calibri"/>
        <family val="2"/>
      </rPr>
      <t>37</t>
    </r>
  </si>
  <si>
    <t>Rendimientos</t>
  </si>
  <si>
    <r>
      <t>Rendimiento eléctrico asociado a la electricidad de cogeneración</t>
    </r>
    <r>
      <rPr>
        <i/>
        <vertAlign val="superscript"/>
        <sz val="10"/>
        <rFont val="Arial"/>
        <family val="2"/>
      </rPr>
      <t>39</t>
    </r>
    <r>
      <rPr>
        <i/>
        <sz val="10"/>
        <rFont val="Arial"/>
        <family val="2"/>
      </rPr>
      <t xml:space="preserve"> (%)</t>
    </r>
  </si>
  <si>
    <r>
      <t>Rendimiento térmico asociado al calor útil</t>
    </r>
    <r>
      <rPr>
        <i/>
        <vertAlign val="superscript"/>
        <sz val="10"/>
        <rFont val="Arial"/>
        <family val="2"/>
      </rPr>
      <t>40</t>
    </r>
    <r>
      <rPr>
        <i/>
        <sz val="10"/>
        <rFont val="Arial"/>
        <family val="2"/>
      </rPr>
      <t xml:space="preserve"> (%)</t>
    </r>
  </si>
  <si>
    <r>
      <t>Rendimiento eléctrico de referencia</t>
    </r>
    <r>
      <rPr>
        <i/>
        <vertAlign val="superscript"/>
        <sz val="10"/>
        <rFont val="Arial"/>
        <family val="2"/>
      </rPr>
      <t>41</t>
    </r>
    <r>
      <rPr>
        <i/>
        <sz val="10"/>
        <rFont val="Arial"/>
        <family val="2"/>
      </rPr>
      <t xml:space="preserve"> (%)</t>
    </r>
  </si>
  <si>
    <r>
      <t>Rendimiento térmico de referencia para cálculo de PES</t>
    </r>
    <r>
      <rPr>
        <i/>
        <vertAlign val="superscript"/>
        <sz val="10"/>
        <rFont val="Arial"/>
        <family val="2"/>
      </rPr>
      <t>42</t>
    </r>
    <r>
      <rPr>
        <i/>
        <sz val="10"/>
        <rFont val="Arial"/>
        <family val="2"/>
      </rPr>
      <t xml:space="preserve"> (%)</t>
    </r>
  </si>
  <si>
    <r>
      <t>Ahorro de energía primaria</t>
    </r>
    <r>
      <rPr>
        <b/>
        <i/>
        <vertAlign val="superscript"/>
        <sz val="10"/>
        <rFont val="Arial"/>
        <family val="2"/>
      </rPr>
      <t>43</t>
    </r>
    <r>
      <rPr>
        <b/>
        <i/>
        <sz val="10"/>
        <rFont val="Arial"/>
        <family val="2"/>
      </rPr>
      <t xml:space="preserve"> (PES)</t>
    </r>
  </si>
  <si>
    <t>Comentarios</t>
  </si>
  <si>
    <t>Nombre de la entidad jurídica que posee en propiedad la cogeneración</t>
  </si>
  <si>
    <t>Nombre con el cual se hace referencia a la cogeneración</t>
  </si>
  <si>
    <t>Provincia donde físicamente se halla situada la cogeneración, con independencia de la ubicación del domicilio social de la entidad jurídica propietaria</t>
  </si>
  <si>
    <t>Municipio donde físicamente se halla situada la cogeneración, con independencia de la ubicación del domicilio social de la entidad jurídica propietaria</t>
  </si>
  <si>
    <t>Configuración de la cogeneración a efectos de tecnología de transformación energética y tipo de ciclo termodinámico. Las configuraciones más comúnes son las siguientes:</t>
  </si>
  <si>
    <t>· Turbina de gas en ciclo simple</t>
  </si>
  <si>
    <t>· Turbina de vapor de contrapresión</t>
  </si>
  <si>
    <t>· Turbina de vapor de contrapresión y condensación</t>
  </si>
  <si>
    <t>· Turbina de gas y turbina de vapor de contrapresión en ciclo combinado</t>
  </si>
  <si>
    <t>· Turbina de gas y turbina de vapor de contrapresión y/o condensación en ciclo combinado</t>
  </si>
  <si>
    <t>· Motor de combustión interna en ciclo simple</t>
  </si>
  <si>
    <t>· Pila de combustible</t>
  </si>
  <si>
    <t>· Otra (en este caso indicarla)</t>
  </si>
  <si>
    <t>6a</t>
  </si>
  <si>
    <t xml:space="preserve">Indicar si para el tipo de tecnología inidicado en el apartado 6, existe o no condensación de vapor </t>
  </si>
  <si>
    <t>Potencia eléctrica bruta total de la cogeneración en kW</t>
  </si>
  <si>
    <t>7a</t>
  </si>
  <si>
    <t>Es la tensión de interconexión a la red de distribución de energía</t>
  </si>
  <si>
    <t>7b</t>
  </si>
  <si>
    <t xml:space="preserve">Es el % de la electricidad que se vuelca a la red y el % de la electricidad que se consume por la planta. Juntos han de sumar el 100%  </t>
  </si>
  <si>
    <t>Indicar una relación de los tipos de combustibles que se emplean en los equipos de generación de energía incluyendo cogeneración, postcombustión y otros dipositivos</t>
  </si>
  <si>
    <t>8a</t>
  </si>
  <si>
    <t>Para saber cual es el combustible mayoritario realizaremos el cálculo (para cada combustible) del sumatorio, de los meses selecionados en el periodo (punto 13), del combustible consumido por el PCI. Una vez realizado el cálculo para todos los combustibles, el resultado más elevado será el que corresponda al combustible mayoritario</t>
  </si>
  <si>
    <t>Indicar una relación de las materias termoportadoras de calor al proceso que se verifican en la planta. Son posibles las siguientes:</t>
  </si>
  <si>
    <t>· Agua líquida</t>
  </si>
  <si>
    <t>· Aceite térmico u otro fluido distinto de agua</t>
  </si>
  <si>
    <t>· Vapor de agua</t>
  </si>
  <si>
    <t>· Gas caliente</t>
  </si>
  <si>
    <t>En caso de presencia de máquinas de producción de frío por absorción se indicará la materia que transmite el calor a dichas máquinas.</t>
  </si>
  <si>
    <t>Se indicará muy brevemente la utilidad que posee el calor en el proceso que lo utiliza</t>
  </si>
  <si>
    <t>Indicar SI ó NO</t>
  </si>
  <si>
    <t>Indicar los dispositivos productores de calor que existen en la planta diferentes a la propia cogeneración y dispositivos de postcombustión. Suelen ser calderas convencionales, precalentadores, quemadores auxiliares, etc</t>
  </si>
  <si>
    <t>Periodo en el cual se han realizado las mediciones indicadas. Indicar el día de inicio y el día de conclusión de dicho periodo. El periodo de inicio ha de ser el 1 de enero.</t>
  </si>
  <si>
    <r>
      <t>Combustible consumido por cogeneración, dispositivos de postcombustión y otros equipos que aportan calor al proceso, de forma desagregada para cada uno de ellos. Estos valores se indicarán en MWh</t>
    </r>
    <r>
      <rPr>
        <i/>
        <vertAlign val="subscript"/>
        <sz val="9"/>
        <rFont val="Arial"/>
        <family val="2"/>
      </rPr>
      <t>PCI</t>
    </r>
    <r>
      <rPr>
        <i/>
        <sz val="9"/>
        <rFont val="Arial"/>
        <family val="2"/>
      </rPr>
      <t xml:space="preserve"> y deben proceder de medidores instalados no aceptándose estimaciones</t>
    </r>
  </si>
  <si>
    <t>15a</t>
  </si>
  <si>
    <t xml:space="preserve">Energía eléctrica bruta producida por la cogeneración </t>
  </si>
  <si>
    <t>Energía mecánica producida por la cogeneración valorada como eléctrica. A efectos del cálculo del REE se valorará como la energía eléctrica que se puede producir a partir de ella, para lo cual a la energía mecánica generada se le aplicará un rendimiento de alternador eléctrico del 98%.</t>
  </si>
  <si>
    <t>18a</t>
  </si>
  <si>
    <t>Se pueden dar tres modalidades de cálculo de la H, en función del tipo de entrega del vapor de agua al proceso:</t>
  </si>
  <si>
    <t>· Cálculo del H para el vapor de agua que se incorpora al producto elaborado en el proceso</t>
  </si>
  <si>
    <t>· Cálculo del H para el vapor de agua que NO se incorpora al producto elaborado en el proceso (El proceso demandante de calor SI retorna condensados en una cuantía mínima del 70% con respecto del vapor entregado a dicho proceso, o el producto de la entalpía del condensado que retorna, por el porcentaje del caudal de retorno de condensados respecto al vapor entregado, dividido por 100, resulta igual o superior a 75,5 kcal/kg.)</t>
  </si>
  <si>
    <t>· Cálculo del H para el vapor de agua que NO se incorpora al producto elaborado en el proceso (Casos no contemplados en el punto anterior)</t>
  </si>
  <si>
    <t>Calor total entregado al proceso, calculado conforme a lo descrito en la Guía Técnica para la Medida y Determinación del Calor Útil. Se detallará para cada subperiodo considerado (introducir más líneas de subperiodos en caso necesario)</t>
  </si>
  <si>
    <t>Valor del calor aportado por el equipo a considerar en todo el periodo de estudio</t>
  </si>
  <si>
    <t>Método por el cual se ha determinado el calor que produce el equipo a considerar. Se acepta tanto la medida directa del calor procedente de sensores instalados en el equipo en las corrientes de dicho calor como el cálculo a partir del combustible consumido por el equipo, por lo que se indicará la opción que corresponda de las siguientes:</t>
  </si>
  <si>
    <t>· Medición a partir de instrumentación dedicada</t>
  </si>
  <si>
    <t>· Valoración del calor a partir del combustible utilizado (ver Guía para Determinación del Calor Útil)</t>
  </si>
  <si>
    <t>Calor entregado a proceso, pero empleados en usos no económicamente justificable de acuerdo al RD 661/2007. Este calor no es considerado como calor útil.</t>
  </si>
  <si>
    <t>Calor útil, calculado a partir del calor total entregado a proceso detrayéndole el producido por dispositivos diferentes a la cogeneración y por el que se emplea en usos no económicamente justificables.</t>
  </si>
  <si>
    <t>Rendimiento global, calculado según lo indicado en la Guía Técnica para la Medida y Determinación del Calor Útil</t>
  </si>
  <si>
    <t>Rendimiento umbral, según lo indicado en el Anexo II de la Directiva 2004/8/CE</t>
  </si>
  <si>
    <t>El factor C únicamente se calculará en caso de que el rendimiento global sea inferior al rendimiento umbral. En caso contrario no se cumplimentará dato alguno en las casillas desde la 29 a la 33.</t>
  </si>
  <si>
    <t>Método de cálculo para la obtención del parámetro C. Se indicará la opción que corresponda de las siguientes:</t>
  </si>
  <si>
    <t>· Mediante valores medidos en periodos de trabajo en cogeneración total</t>
  </si>
  <si>
    <t>· Mediante valores de diseño en modo cogeneración total</t>
  </si>
  <si>
    <t>· Mediante valores por defecto</t>
  </si>
  <si>
    <t>Se indicará lo siguiente dependiendo del método de cálculo de obtención del parámetro C:</t>
  </si>
  <si>
    <t xml:space="preserve">· Mediante valores medidos de energía en un periodo: valor de energía eléctrica en modo cogeneración total  </t>
  </si>
  <si>
    <t xml:space="preserve">· Mediante valores de diseño: Potencia eléctrica en modo cogeneración total </t>
  </si>
  <si>
    <t>· Mediante valores por defecto: no se indicará valor alguno</t>
  </si>
  <si>
    <t xml:space="preserve">· Mediante valores medidos de energía en un periodo: valor de energía térmica en modo cogeneración total  </t>
  </si>
  <si>
    <t xml:space="preserve">· Mediante valores de diseño: Potencia térmica en modo cogeneración total </t>
  </si>
  <si>
    <t>Factor C calculado como división entre energía / potencia eléctrica en cogeneración total y la energía / potencia térmica en cogeneración total.</t>
  </si>
  <si>
    <t>Se cumplimentará esta casilla en el caso de que el valor del factor C sea obtenido mediante prueba puntual, indicando el día de dicha prueba.</t>
  </si>
  <si>
    <t>Valor de la electricidad de cogeneración, calculado según lo indicado en la Guía Técnica.</t>
  </si>
  <si>
    <t>Energía eléctica de no cogeneración, obtenida como la energía eléctrica generada total detrayéndole la de la electricidad de cogeneración.</t>
  </si>
  <si>
    <t>Rendimiento eléctrico, obtenido como divisíon entre la energía eléctrica generada y el combustible consumido por la cogeneración.</t>
  </si>
  <si>
    <t>Factor de pérdidas, obtenido según lo indicado en la Guía Técnica.</t>
  </si>
  <si>
    <t>Combustible asociado a la electricidad de cogeneración y el calor útil, obtenido según lo indicado en la Guía Técnica.</t>
  </si>
  <si>
    <t>Rendimiento eléctrico asociado a la electricidad de cogeneración, calculado según lo indicado en la Guía Técnica.</t>
  </si>
  <si>
    <t>Rendimiento témico asociado al calor útil, calculado según lo indicado en la Guía Técnica.</t>
  </si>
  <si>
    <t>Rendimiento eléctrico de referencia, corregido según las condiciones de temperatura y conexión a la red eléctrica según o indicado en la Guía Técnica.</t>
  </si>
  <si>
    <t>Rendimiento térmico de referencia para el cálculo del PES, obtenido según lo indicado en la Guía Técnica.</t>
  </si>
  <si>
    <t>Valor del ahorro porcentual de energía primaria, calculado según lo indicado en la Guía Técnica.</t>
  </si>
  <si>
    <r>
      <t>Combustible mayoritario utilizado por la cogeneración</t>
    </r>
    <r>
      <rPr>
        <i/>
        <vertAlign val="superscript"/>
        <sz val="10"/>
        <rFont val="Arial"/>
        <family val="2"/>
      </rPr>
      <t>8a</t>
    </r>
  </si>
  <si>
    <r>
      <t>PCI</t>
    </r>
    <r>
      <rPr>
        <i/>
        <vertAlign val="superscript"/>
        <sz val="10"/>
        <rFont val="Arial"/>
        <family val="2"/>
      </rPr>
      <t>8b</t>
    </r>
  </si>
  <si>
    <t>8b</t>
  </si>
  <si>
    <t>Tipo de combustible (para el cálculo del REE)</t>
  </si>
  <si>
    <t>Combustibles líquidos en centrales con calderas</t>
  </si>
  <si>
    <t>Combustibles líquidos en motores térmicos</t>
  </si>
  <si>
    <t>Combustibles sólidos</t>
  </si>
  <si>
    <t>Gas natural y GPL en motores térmicos</t>
  </si>
  <si>
    <t>Gas natural y GPL en turbinas de gas</t>
  </si>
  <si>
    <t>Biomasa incluida en los grupos b.6 y b.8</t>
  </si>
  <si>
    <t>Biomasa y/o biogás incluido en el grupo b.7</t>
  </si>
  <si>
    <t>Otras tecnologías y/o combustibles</t>
  </si>
  <si>
    <t>7. Rendimiento eléctrico equivalente (REE)</t>
  </si>
  <si>
    <r>
      <t>Calor útil cogeneración y postcombustión (MWh</t>
    </r>
    <r>
      <rPr>
        <i/>
        <vertAlign val="subscript"/>
        <sz val="10"/>
        <rFont val="Arial"/>
        <family val="2"/>
      </rPr>
      <t>t</t>
    </r>
    <r>
      <rPr>
        <i/>
        <sz val="10"/>
        <rFont val="Arial"/>
        <family val="2"/>
      </rPr>
      <t>)</t>
    </r>
  </si>
  <si>
    <r>
      <t>Valor REE</t>
    </r>
    <r>
      <rPr>
        <i/>
        <vertAlign val="superscript"/>
        <sz val="11"/>
        <rFont val="Arial"/>
        <family val="2"/>
      </rPr>
      <t>45</t>
    </r>
    <r>
      <rPr>
        <i/>
        <sz val="11"/>
        <rFont val="Arial"/>
        <family val="2"/>
      </rPr>
      <t xml:space="preserve"> (%)</t>
    </r>
  </si>
  <si>
    <r>
      <t>Combustible cogeneración y postcombustión (MWh</t>
    </r>
    <r>
      <rPr>
        <i/>
        <vertAlign val="subscript"/>
        <sz val="10"/>
        <rFont val="Arial"/>
        <family val="2"/>
      </rPr>
      <t>PCI</t>
    </r>
    <r>
      <rPr>
        <i/>
        <sz val="10"/>
        <rFont val="Arial"/>
        <family val="2"/>
      </rPr>
      <t>)</t>
    </r>
  </si>
  <si>
    <r>
      <t>Rendimiento térmico referencia para cálculo REE</t>
    </r>
    <r>
      <rPr>
        <i/>
        <vertAlign val="superscript"/>
        <sz val="10"/>
        <rFont val="Arial"/>
        <family val="2"/>
      </rPr>
      <t>44</t>
    </r>
    <r>
      <rPr>
        <i/>
        <sz val="10"/>
        <rFont val="Arial"/>
        <family val="2"/>
      </rPr>
      <t xml:space="preserve"> (%)</t>
    </r>
  </si>
  <si>
    <t>Rendimiento térmico de referencia a efectos del cálculo del REE, obtenido según lo indicado en la Guía Técnica para la Medida y Determinación del Calor Útil (Ha de ser el mismo valor que el apartado 42).</t>
  </si>
  <si>
    <t>Energía eléctrica generada (MWhe)</t>
  </si>
  <si>
    <t>Régimen transitorio (hasta abril de 2009)</t>
  </si>
  <si>
    <r>
      <t>Modalidad de entrega del vapor de agua</t>
    </r>
    <r>
      <rPr>
        <i/>
        <vertAlign val="superscript"/>
        <sz val="10"/>
        <rFont val="Arial"/>
        <family val="2"/>
      </rPr>
      <t>18a</t>
    </r>
  </si>
  <si>
    <t>Combustible y tecnología</t>
  </si>
  <si>
    <t>Valor del REE calculado según la ecuación 10 de la Guía Técnica para la Medida y Determinación del Calor Útil</t>
  </si>
  <si>
    <t>Calor específico (KJ / t ºK)</t>
  </si>
  <si>
    <t>Subperiodo 5</t>
  </si>
  <si>
    <t>Subperiodo 6</t>
  </si>
  <si>
    <t>Subperiodo 7</t>
  </si>
  <si>
    <t>Subperiodo 8</t>
  </si>
  <si>
    <t>Subperiodo 9</t>
  </si>
  <si>
    <t>Subperiodo 10</t>
  </si>
  <si>
    <r>
      <t xml:space="preserve">Bloque para fluido térmico como medio transmisor, donde se incluyen los casos de agua líquida, aceite térmico ó agua de refrigeración. El bloque permite la introducción de información para diversos subperiodos del periodo considerado, donde las características técnicas del fluido térmico pueden ser diferentes. Si existen más de diez subperiodos serán introducidos en otro formulario. Se introducirán datos de cantidad de fluido térmico transferido/retornado a/de proceso (en toneladas), y de temperatura de dicho fluido (en </t>
    </r>
    <r>
      <rPr>
        <sz val="9"/>
        <rFont val="Arial"/>
        <family val="2"/>
      </rPr>
      <t>°</t>
    </r>
    <r>
      <rPr>
        <i/>
        <sz val="9"/>
        <rFont val="Arial"/>
        <family val="2"/>
      </rPr>
      <t>C). Este bloque se utilizará en el caso de refrigeración mediante máquinas de absorción a temperatura superior a 0</t>
    </r>
    <r>
      <rPr>
        <sz val="9"/>
        <rFont val="Arial"/>
        <family val="2"/>
      </rPr>
      <t>°</t>
    </r>
    <r>
      <rPr>
        <i/>
        <sz val="9"/>
        <rFont val="Arial"/>
        <family val="2"/>
      </rPr>
      <t>C, introduciendo los valores del líquido enfriado.</t>
    </r>
  </si>
  <si>
    <t>Bloque para gas caliente como medio transmisor. El bloque permite la introducción de información para diversos subperiodos del periodo considerado, donde las características técnicas del gas pueden ser diferentes. Si existen más de diez subperiodos serán introducidos en otro formulario. Se introducirán datos de la cantidad de gas transferido al equipo de secado (en toneladas), y de entalpía absoluta de dicho gas a la entrada y salida del equipo de secado (en kJ/kg).</t>
  </si>
  <si>
    <r>
      <t>Bloque para vapor de agua como medio transmisor. El bloque permite la introducción de información para diversos subperiodos del periodo considerado, donde las características técnicas del vapor pueden ser diferentes. Si existen más de diez subperiodos serán introducidos en otro formulario. Si existen varias presiones de vapor de agua, se utilizará un subperiodo distinto para cada presión. Se introducirán datos de cantidad de vapor transferida/retornada a/de proceso (en toneladas), y de entalpía absoluta de dicho vapor (en kJ/kg). Este bloque se utilizará en el caso de refrigeración mediante máquinas de absorción a temperatura inferior a 0</t>
    </r>
    <r>
      <rPr>
        <sz val="9"/>
        <rFont val="Arial"/>
        <family val="2"/>
      </rPr>
      <t>°</t>
    </r>
    <r>
      <rPr>
        <i/>
        <sz val="9"/>
        <rFont val="Arial"/>
        <family val="2"/>
      </rPr>
      <t>C, introduciendo los valores del vapor de alimentación a dichas máquinas.</t>
    </r>
  </si>
  <si>
    <t>En este apartado se indicarán ciertas características técnicas del calor que se entrega a proceso procedente de la planta de producción energética, incluyendo tanto cogeneración como dispositivos no cogenerativos (postcombustión, calderas auxiliares, etc). Existen tres bloques, uno para cada tipo de medio transmisor de calor (vapor de agua, fluido térmico y gas caliente),que se completarán de acuerdo a la existencia de dicho medio. Si existen distintas líneas de transmisor de calor para un único medio (caso por ejemplo de suministro a proceso de vapor a alta presión y vapor a baja presión), se incluirá un subperiodo de ese medio para cada línea existente.</t>
  </si>
  <si>
    <t>Energía eléctrica neta producida por la cogeneración, entendida como la energía bruta menos los autoconsumos de generación.</t>
  </si>
  <si>
    <t>Poder calorífico inferior del combustible mayoritario. Unidades en te/t ó te/kl (donde te son termias, t son toneladas y kl son kilolitros)</t>
  </si>
  <si>
    <t>(a) Heating, including District Heating and Cooling / Calentamiento, incluido calefacción urbana y Enfriamiento</t>
  </si>
  <si>
    <t>(b) Industrial use, including process heating / Uso industrial incluidos procesos de calentamiento</t>
  </si>
  <si>
    <t>(c) Agricultural use / Uso agrícola</t>
  </si>
  <si>
    <t>(d) Production of Biogas/Producción de Biogas</t>
  </si>
  <si>
    <t>Use of Heat / Usos del Calor
Specific Data for AIB Transfers (High Efficiency Cogeneration- CHP)</t>
  </si>
  <si>
    <r>
      <t>Código de Instalación (CIL/UFI)</t>
    </r>
    <r>
      <rPr>
        <i/>
        <vertAlign val="superscript"/>
        <sz val="10"/>
        <rFont val="Arial"/>
        <family val="2"/>
      </rPr>
      <t>5</t>
    </r>
  </si>
  <si>
    <t>Código de Instalación (CIL/UFI). Tamaño máximo permitido de 100 carácteres</t>
  </si>
  <si>
    <t>Deben aportarse los datos correspondientes desde enero del año para el que se solicitan garantías 
hasta el fin del periodo solicitado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</si>
</sst>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yyyy"/>
    <numFmt numFmtId="165" formatCode="#,##0.0"/>
    <numFmt numFmtId="166" formatCode="0.0%"/>
    <numFmt numFmtId="167" formatCode="[$-C0A]d\-mmm\-yy;@"/>
  </numFmts>
  <fonts count="25" x14ac:knownFonts="1">
    <font>
      <sz val="10"/>
      <name val="Arial"/>
    </font>
    <font>
      <b/>
      <i/>
      <sz val="12"/>
      <name val="Arial"/>
      <family val="2"/>
    </font>
    <font>
      <b/>
      <i/>
      <sz val="11"/>
      <name val="Arial"/>
      <family val="2"/>
    </font>
    <font>
      <b/>
      <sz val="11"/>
      <name val="Arial"/>
      <family val="2"/>
    </font>
    <font>
      <i/>
      <sz val="10"/>
      <name val="Arial"/>
      <family val="2"/>
    </font>
    <font>
      <i/>
      <vertAlign val="superscript"/>
      <sz val="10"/>
      <name val="Arial"/>
      <family val="2"/>
    </font>
    <font>
      <sz val="10"/>
      <name val="Verdana"/>
      <family val="2"/>
    </font>
    <font>
      <b/>
      <sz val="10"/>
      <name val="Arial"/>
      <family val="2"/>
    </font>
    <font>
      <sz val="10"/>
      <name val="Arial"/>
      <family val="2"/>
    </font>
    <font>
      <i/>
      <sz val="9"/>
      <name val="Arial"/>
      <family val="2"/>
    </font>
    <font>
      <b/>
      <i/>
      <sz val="10"/>
      <name val="Arial"/>
      <family val="2"/>
    </font>
    <font>
      <b/>
      <i/>
      <vertAlign val="superscript"/>
      <sz val="10"/>
      <name val="Arial"/>
      <family val="2"/>
    </font>
    <font>
      <i/>
      <vertAlign val="subscript"/>
      <sz val="10"/>
      <name val="Arial"/>
      <family val="2"/>
    </font>
    <font>
      <i/>
      <vertAlign val="superscript"/>
      <sz val="9"/>
      <name val="Arial"/>
      <family val="2"/>
    </font>
    <font>
      <i/>
      <vertAlign val="subscript"/>
      <sz val="9"/>
      <name val="Arial"/>
      <family val="2"/>
    </font>
    <font>
      <b/>
      <i/>
      <vertAlign val="subscript"/>
      <sz val="10"/>
      <name val="Arial"/>
      <family val="2"/>
    </font>
    <font>
      <sz val="9"/>
      <name val="Arial"/>
      <family val="2"/>
    </font>
    <font>
      <b/>
      <i/>
      <vertAlign val="subscript"/>
      <sz val="11"/>
      <name val="Arial"/>
      <family val="2"/>
    </font>
    <font>
      <sz val="10"/>
      <name val="Calibri"/>
      <family val="2"/>
    </font>
    <font>
      <vertAlign val="superscript"/>
      <sz val="10"/>
      <name val="Calibri"/>
      <family val="2"/>
    </font>
    <font>
      <sz val="9"/>
      <name val="Arial"/>
      <family val="2"/>
    </font>
    <font>
      <sz val="8"/>
      <name val="Arial"/>
      <family val="2"/>
    </font>
    <font>
      <i/>
      <sz val="11"/>
      <name val="Arial"/>
      <family val="2"/>
    </font>
    <font>
      <i/>
      <vertAlign val="superscript"/>
      <sz val="11"/>
      <name val="Arial"/>
      <family val="2"/>
    </font>
    <font>
      <sz val="8"/>
      <color rgb="FF000000"/>
      <name val="Tahoma"/>
      <family val="2"/>
    </font>
  </fonts>
  <fills count="10">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74">
    <border>
      <left/>
      <right/>
      <top/>
      <bottom/>
      <diagonal/>
    </border>
    <border>
      <left style="double">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tted">
        <color indexed="64"/>
      </left>
      <right style="thin">
        <color indexed="64"/>
      </right>
      <top style="thin">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double">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bottom/>
      <diagonal/>
    </border>
    <border>
      <left style="double">
        <color indexed="64"/>
      </left>
      <right/>
      <top style="double">
        <color indexed="64"/>
      </top>
      <bottom/>
      <diagonal/>
    </border>
    <border>
      <left/>
      <right style="double">
        <color indexed="64"/>
      </right>
      <top style="double">
        <color indexed="64"/>
      </top>
      <bottom/>
      <diagonal/>
    </border>
    <border>
      <left/>
      <right style="thin">
        <color indexed="64"/>
      </right>
      <top style="dotted">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dotted">
        <color indexed="64"/>
      </top>
      <bottom style="dotted">
        <color indexed="64"/>
      </bottom>
      <diagonal/>
    </border>
    <border>
      <left/>
      <right style="thin">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style="thin">
        <color indexed="64"/>
      </top>
      <bottom/>
      <diagonal/>
    </border>
    <border>
      <left/>
      <right style="dotted">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bottom/>
      <diagonal/>
    </border>
    <border>
      <left/>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352">
    <xf numFmtId="0" fontId="0" fillId="0" borderId="0" xfId="0"/>
    <xf numFmtId="0" fontId="0" fillId="2" borderId="0" xfId="0" applyFill="1" applyAlignment="1">
      <alignment vertical="center"/>
    </xf>
    <xf numFmtId="0" fontId="0" fillId="3" borderId="1" xfId="0" applyFill="1" applyBorder="1" applyAlignment="1">
      <alignment vertical="center"/>
    </xf>
    <xf numFmtId="0" fontId="3" fillId="3" borderId="0" xfId="0" applyFont="1" applyFill="1" applyAlignment="1">
      <alignment horizontal="left" vertical="center"/>
    </xf>
    <xf numFmtId="0" fontId="0" fillId="3" borderId="2" xfId="0" applyFill="1" applyBorder="1" applyAlignment="1">
      <alignment vertical="center"/>
    </xf>
    <xf numFmtId="0" fontId="0" fillId="4" borderId="0" xfId="0" applyFill="1" applyAlignment="1">
      <alignment vertical="center" wrapText="1"/>
    </xf>
    <xf numFmtId="0" fontId="0" fillId="4" borderId="0" xfId="0" applyFill="1" applyAlignment="1">
      <alignment vertical="center"/>
    </xf>
    <xf numFmtId="0" fontId="0" fillId="0" borderId="0" xfId="0" applyAlignment="1">
      <alignment vertical="center"/>
    </xf>
    <xf numFmtId="0" fontId="6" fillId="4" borderId="3" xfId="0" applyFont="1" applyFill="1" applyBorder="1"/>
    <xf numFmtId="0" fontId="4" fillId="2" borderId="0" xfId="0" applyFont="1" applyFill="1" applyAlignment="1">
      <alignment vertical="center"/>
    </xf>
    <xf numFmtId="0" fontId="0" fillId="2" borderId="0" xfId="0" applyFill="1"/>
    <xf numFmtId="0" fontId="0" fillId="3" borderId="4" xfId="0" applyFill="1" applyBorder="1" applyAlignment="1">
      <alignment vertical="center"/>
    </xf>
    <xf numFmtId="0" fontId="0" fillId="3" borderId="5" xfId="0" applyFill="1" applyBorder="1" applyAlignment="1">
      <alignment vertical="center"/>
    </xf>
    <xf numFmtId="0" fontId="0" fillId="3" borderId="6" xfId="0" applyFill="1" applyBorder="1" applyAlignment="1">
      <alignment vertical="center"/>
    </xf>
    <xf numFmtId="0" fontId="7" fillId="5" borderId="0" xfId="0" applyFont="1" applyFill="1" applyAlignment="1">
      <alignment vertical="center"/>
    </xf>
    <xf numFmtId="0" fontId="0" fillId="5" borderId="0" xfId="0" applyFill="1" applyAlignment="1">
      <alignment vertical="center"/>
    </xf>
    <xf numFmtId="0" fontId="0" fillId="0" borderId="7" xfId="0" applyBorder="1" applyAlignment="1" applyProtection="1">
      <alignment horizontal="center" vertical="center"/>
      <protection locked="0"/>
    </xf>
    <xf numFmtId="0" fontId="9" fillId="2" borderId="0" xfId="0" applyFont="1" applyFill="1" applyAlignment="1">
      <alignment vertical="top" wrapText="1"/>
    </xf>
    <xf numFmtId="0" fontId="0" fillId="4" borderId="0" xfId="0" applyFill="1"/>
    <xf numFmtId="0" fontId="0" fillId="5" borderId="0" xfId="0" applyFill="1"/>
    <xf numFmtId="0" fontId="4" fillId="6" borderId="8" xfId="0" applyFont="1" applyFill="1" applyBorder="1" applyAlignment="1">
      <alignment horizontal="left" vertical="center"/>
    </xf>
    <xf numFmtId="0" fontId="4" fillId="6" borderId="9" xfId="0" applyFont="1" applyFill="1" applyBorder="1" applyAlignment="1">
      <alignment horizontal="center" vertical="center"/>
    </xf>
    <xf numFmtId="0" fontId="10" fillId="3" borderId="2" xfId="0" applyFont="1" applyFill="1" applyBorder="1" applyAlignment="1">
      <alignment vertical="center"/>
    </xf>
    <xf numFmtId="0" fontId="10" fillId="2" borderId="0" xfId="0" applyFont="1" applyFill="1" applyAlignment="1">
      <alignment vertical="center"/>
    </xf>
    <xf numFmtId="0" fontId="4" fillId="6" borderId="3" xfId="0" applyFont="1" applyFill="1" applyBorder="1" applyAlignment="1">
      <alignment vertical="center"/>
    </xf>
    <xf numFmtId="0" fontId="4" fillId="3" borderId="0" xfId="0" applyFont="1" applyFill="1" applyAlignment="1">
      <alignment vertical="center"/>
    </xf>
    <xf numFmtId="165" fontId="0" fillId="3" borderId="0" xfId="0" applyNumberFormat="1" applyFill="1" applyAlignment="1">
      <alignment horizontal="center" vertical="center"/>
    </xf>
    <xf numFmtId="165" fontId="0" fillId="3" borderId="10" xfId="0" applyNumberFormat="1" applyFill="1" applyBorder="1" applyAlignment="1">
      <alignment horizontal="center" vertical="center"/>
    </xf>
    <xf numFmtId="0" fontId="0" fillId="3" borderId="0" xfId="0" applyFill="1" applyAlignment="1">
      <alignment vertical="center"/>
    </xf>
    <xf numFmtId="165" fontId="0" fillId="3" borderId="11" xfId="0" applyNumberFormat="1" applyFill="1" applyBorder="1" applyAlignment="1">
      <alignment vertical="center"/>
    </xf>
    <xf numFmtId="165" fontId="0" fillId="3" borderId="12" xfId="0" applyNumberFormat="1" applyFill="1" applyBorder="1" applyAlignment="1">
      <alignment vertical="center"/>
    </xf>
    <xf numFmtId="165" fontId="0" fillId="3" borderId="13" xfId="0" applyNumberFormat="1" applyFill="1" applyBorder="1" applyAlignment="1">
      <alignment vertical="center"/>
    </xf>
    <xf numFmtId="165" fontId="0" fillId="3" borderId="14" xfId="0" applyNumberFormat="1" applyFill="1" applyBorder="1" applyAlignment="1">
      <alignment vertical="center"/>
    </xf>
    <xf numFmtId="165" fontId="0" fillId="3" borderId="0" xfId="0" applyNumberFormat="1" applyFill="1" applyAlignment="1">
      <alignment vertical="center"/>
    </xf>
    <xf numFmtId="165" fontId="0" fillId="3" borderId="0" xfId="0" applyNumberFormat="1" applyFill="1" applyAlignment="1">
      <alignment vertical="center" wrapText="1"/>
    </xf>
    <xf numFmtId="0" fontId="10" fillId="3" borderId="0" xfId="0" applyFont="1" applyFill="1" applyAlignment="1">
      <alignment vertical="center"/>
    </xf>
    <xf numFmtId="166" fontId="0" fillId="3" borderId="0" xfId="0" applyNumberFormat="1" applyFill="1" applyAlignment="1">
      <alignment vertical="center"/>
    </xf>
    <xf numFmtId="166" fontId="0" fillId="3" borderId="10" xfId="0" applyNumberFormat="1" applyFill="1" applyBorder="1" applyAlignment="1">
      <alignment vertical="center"/>
    </xf>
    <xf numFmtId="165" fontId="0" fillId="3" borderId="13" xfId="0" applyNumberFormat="1" applyFill="1" applyBorder="1" applyAlignment="1">
      <alignment horizontal="center" vertical="center"/>
    </xf>
    <xf numFmtId="0" fontId="0" fillId="3" borderId="13" xfId="0" applyFill="1" applyBorder="1" applyAlignment="1">
      <alignment vertical="center"/>
    </xf>
    <xf numFmtId="0" fontId="4" fillId="3" borderId="2" xfId="0" applyFont="1" applyFill="1" applyBorder="1" applyAlignment="1">
      <alignment vertical="center"/>
    </xf>
    <xf numFmtId="3" fontId="0" fillId="3" borderId="0" xfId="0" applyNumberFormat="1" applyFill="1" applyAlignment="1">
      <alignment vertical="center"/>
    </xf>
    <xf numFmtId="0" fontId="4" fillId="3" borderId="5" xfId="0" applyFont="1" applyFill="1" applyBorder="1" applyAlignment="1">
      <alignment vertical="center"/>
    </xf>
    <xf numFmtId="165" fontId="0" fillId="3" borderId="5" xfId="0" applyNumberFormat="1" applyFill="1" applyBorder="1" applyAlignment="1">
      <alignment horizontal="center" vertical="center"/>
    </xf>
    <xf numFmtId="165" fontId="0" fillId="3" borderId="15" xfId="0" applyNumberFormat="1" applyFill="1" applyBorder="1" applyAlignment="1">
      <alignment horizontal="center" vertical="center"/>
    </xf>
    <xf numFmtId="0" fontId="0" fillId="3" borderId="15" xfId="0" applyFill="1" applyBorder="1" applyAlignment="1">
      <alignment vertical="center"/>
    </xf>
    <xf numFmtId="165" fontId="0" fillId="3" borderId="15" xfId="0" applyNumberFormat="1" applyFill="1" applyBorder="1" applyAlignment="1">
      <alignment vertical="center"/>
    </xf>
    <xf numFmtId="165" fontId="0" fillId="3" borderId="5" xfId="0" applyNumberFormat="1" applyFill="1" applyBorder="1" applyAlignment="1">
      <alignment vertical="center"/>
    </xf>
    <xf numFmtId="0" fontId="3" fillId="3" borderId="5" xfId="0" applyFont="1" applyFill="1" applyBorder="1" applyAlignment="1">
      <alignment horizontal="left" vertical="center"/>
    </xf>
    <xf numFmtId="0" fontId="0" fillId="2" borderId="12" xfId="0" applyFill="1" applyBorder="1" applyAlignment="1">
      <alignment vertical="center"/>
    </xf>
    <xf numFmtId="0" fontId="10" fillId="2" borderId="16" xfId="0" applyFont="1" applyFill="1" applyBorder="1" applyAlignment="1">
      <alignment vertical="center"/>
    </xf>
    <xf numFmtId="0" fontId="0" fillId="2" borderId="16" xfId="0" applyFill="1" applyBorder="1" applyAlignment="1">
      <alignment vertical="center"/>
    </xf>
    <xf numFmtId="0" fontId="0" fillId="2" borderId="14" xfId="0" applyFill="1" applyBorder="1" applyAlignment="1">
      <alignment vertical="center"/>
    </xf>
    <xf numFmtId="0" fontId="4" fillId="2" borderId="10" xfId="0" applyFont="1" applyFill="1" applyBorder="1" applyAlignment="1">
      <alignment vertical="center"/>
    </xf>
    <xf numFmtId="0" fontId="9" fillId="2" borderId="17" xfId="0" applyFont="1" applyFill="1" applyBorder="1" applyAlignment="1">
      <alignment horizontal="center" vertical="top"/>
    </xf>
    <xf numFmtId="0" fontId="4" fillId="2" borderId="11" xfId="0" applyFont="1"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9" fillId="2" borderId="13" xfId="0" applyFont="1" applyFill="1" applyBorder="1" applyAlignment="1">
      <alignment horizontal="center" vertical="top"/>
    </xf>
    <xf numFmtId="0" fontId="20" fillId="2" borderId="17" xfId="0" applyFont="1" applyFill="1" applyBorder="1" applyAlignment="1">
      <alignment horizontal="center" vertical="top"/>
    </xf>
    <xf numFmtId="0" fontId="9" fillId="2" borderId="17" xfId="0" applyFont="1" applyFill="1" applyBorder="1" applyAlignment="1">
      <alignment horizontal="left" vertical="top" wrapText="1"/>
    </xf>
    <xf numFmtId="0" fontId="9" fillId="2" borderId="0" xfId="0" applyFont="1" applyFill="1" applyAlignment="1">
      <alignment horizontal="center" vertical="top"/>
    </xf>
    <xf numFmtId="0" fontId="9" fillId="2" borderId="0" xfId="0" applyFont="1" applyFill="1" applyAlignment="1">
      <alignment horizontal="left" vertical="top" wrapText="1"/>
    </xf>
    <xf numFmtId="0" fontId="20" fillId="2" borderId="0" xfId="0" applyFont="1" applyFill="1" applyAlignment="1">
      <alignment horizontal="center" vertical="top"/>
    </xf>
    <xf numFmtId="0" fontId="20" fillId="2" borderId="0" xfId="0" applyFont="1" applyFill="1" applyAlignment="1">
      <alignment vertical="top"/>
    </xf>
    <xf numFmtId="0" fontId="9" fillId="2" borderId="0" xfId="0" applyFont="1" applyFill="1" applyAlignment="1">
      <alignment vertical="top"/>
    </xf>
    <xf numFmtId="0" fontId="20" fillId="2" borderId="17" xfId="0" applyFont="1" applyFill="1" applyBorder="1" applyAlignment="1">
      <alignment vertical="top"/>
    </xf>
    <xf numFmtId="0" fontId="9" fillId="2" borderId="17" xfId="0" applyFont="1" applyFill="1" applyBorder="1" applyAlignment="1">
      <alignment vertical="top"/>
    </xf>
    <xf numFmtId="0" fontId="9" fillId="2" borderId="18" xfId="0" applyFont="1" applyFill="1" applyBorder="1" applyAlignment="1">
      <alignment horizontal="center" vertical="top"/>
    </xf>
    <xf numFmtId="0" fontId="4" fillId="2" borderId="0" xfId="0" applyFont="1" applyFill="1" applyAlignment="1">
      <alignment horizontal="center" vertical="center"/>
    </xf>
    <xf numFmtId="0" fontId="0" fillId="2" borderId="17" xfId="0" applyFill="1" applyBorder="1" applyAlignment="1">
      <alignment vertical="center"/>
    </xf>
    <xf numFmtId="0" fontId="4" fillId="2" borderId="17" xfId="0" applyFont="1" applyFill="1" applyBorder="1" applyAlignment="1">
      <alignment vertical="center"/>
    </xf>
    <xf numFmtId="0" fontId="9" fillId="2" borderId="0" xfId="0" applyFont="1" applyFill="1" applyAlignment="1">
      <alignment horizontal="left" vertical="top"/>
    </xf>
    <xf numFmtId="0" fontId="4" fillId="2" borderId="17" xfId="0" applyFont="1" applyFill="1" applyBorder="1" applyAlignment="1">
      <alignment horizontal="center" vertical="center"/>
    </xf>
    <xf numFmtId="0" fontId="9" fillId="2" borderId="17" xfId="0" applyFont="1" applyFill="1" applyBorder="1" applyAlignment="1">
      <alignment horizontal="left" vertical="top"/>
    </xf>
    <xf numFmtId="0" fontId="4" fillId="2" borderId="13"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19" xfId="0" applyFill="1" applyBorder="1" applyAlignment="1">
      <alignment vertical="center"/>
    </xf>
    <xf numFmtId="0" fontId="0" fillId="2" borderId="20" xfId="0" applyFill="1" applyBorder="1" applyAlignment="1">
      <alignment vertical="center"/>
    </xf>
    <xf numFmtId="0" fontId="0" fillId="3" borderId="21" xfId="0" applyFill="1" applyBorder="1" applyAlignment="1">
      <alignment vertical="center"/>
    </xf>
    <xf numFmtId="0" fontId="7" fillId="2" borderId="0" xfId="0" applyFont="1" applyFill="1" applyAlignment="1">
      <alignment vertical="center"/>
    </xf>
    <xf numFmtId="0" fontId="0" fillId="3" borderId="22" xfId="0" applyFill="1" applyBorder="1" applyAlignment="1">
      <alignment vertical="center"/>
    </xf>
    <xf numFmtId="0" fontId="0" fillId="3" borderId="23" xfId="0" applyFill="1" applyBorder="1" applyAlignment="1">
      <alignment vertical="center"/>
    </xf>
    <xf numFmtId="0" fontId="3" fillId="3" borderId="1" xfId="0" applyFont="1" applyFill="1" applyBorder="1" applyAlignment="1">
      <alignment horizontal="left" vertical="center"/>
    </xf>
    <xf numFmtId="0" fontId="0" fillId="9" borderId="0" xfId="0" applyFill="1"/>
    <xf numFmtId="0" fontId="9" fillId="2" borderId="18" xfId="0" applyFont="1" applyFill="1" applyBorder="1" applyAlignment="1">
      <alignment horizontal="left" vertical="top" wrapText="1"/>
    </xf>
    <xf numFmtId="0" fontId="4" fillId="2" borderId="18" xfId="0" applyFont="1" applyFill="1" applyBorder="1" applyAlignment="1">
      <alignment vertical="center" wrapText="1"/>
    </xf>
    <xf numFmtId="0" fontId="4" fillId="2" borderId="13" xfId="0" applyFont="1" applyFill="1" applyBorder="1" applyAlignment="1">
      <alignment vertical="center" wrapText="1"/>
    </xf>
    <xf numFmtId="0" fontId="4" fillId="2" borderId="17" xfId="0" applyFont="1" applyFill="1" applyBorder="1" applyAlignment="1">
      <alignment vertical="center" wrapText="1"/>
    </xf>
    <xf numFmtId="0" fontId="9" fillId="2" borderId="13" xfId="0" applyFont="1" applyFill="1" applyBorder="1" applyAlignment="1">
      <alignment horizontal="left" vertical="top" wrapText="1"/>
    </xf>
    <xf numFmtId="0" fontId="9" fillId="2" borderId="17" xfId="0" applyFont="1" applyFill="1" applyBorder="1" applyAlignment="1">
      <alignment horizontal="left" vertical="top" wrapText="1"/>
    </xf>
    <xf numFmtId="0" fontId="4" fillId="2" borderId="0" xfId="0" applyFont="1" applyFill="1" applyAlignment="1">
      <alignment vertical="center" wrapText="1"/>
    </xf>
    <xf numFmtId="0" fontId="0" fillId="0" borderId="0" xfId="0" applyAlignment="1">
      <alignment vertical="center" wrapText="1"/>
    </xf>
    <xf numFmtId="0" fontId="0" fillId="0" borderId="0" xfId="0" applyAlignment="1">
      <alignment wrapText="1"/>
    </xf>
    <xf numFmtId="0" fontId="4" fillId="2" borderId="13" xfId="0" applyFont="1" applyFill="1" applyBorder="1" applyAlignment="1">
      <alignment vertical="center"/>
    </xf>
    <xf numFmtId="0" fontId="0" fillId="0" borderId="13" xfId="0" applyBorder="1" applyAlignment="1">
      <alignment vertical="center"/>
    </xf>
    <xf numFmtId="0" fontId="9" fillId="2" borderId="0" xfId="0" applyFont="1" applyFill="1" applyAlignment="1">
      <alignment horizontal="left" vertical="top" wrapText="1"/>
    </xf>
    <xf numFmtId="0" fontId="0" fillId="0" borderId="0" xfId="0" applyAlignment="1">
      <alignment horizontal="left" vertical="top" wrapText="1"/>
    </xf>
    <xf numFmtId="0" fontId="9" fillId="2" borderId="0" xfId="0" applyFont="1" applyFill="1" applyAlignment="1">
      <alignment vertical="center" wrapText="1"/>
    </xf>
    <xf numFmtId="0" fontId="9" fillId="0" borderId="0" xfId="0" applyFont="1" applyAlignment="1">
      <alignment wrapText="1"/>
    </xf>
    <xf numFmtId="0" fontId="9" fillId="0" borderId="17" xfId="0" applyFont="1" applyBorder="1" applyAlignment="1">
      <alignment wrapText="1"/>
    </xf>
    <xf numFmtId="0" fontId="9" fillId="2" borderId="18" xfId="0" applyFont="1" applyFill="1" applyBorder="1" applyAlignment="1">
      <alignment vertical="top"/>
    </xf>
    <xf numFmtId="0" fontId="0" fillId="0" borderId="18" xfId="0" applyBorder="1" applyAlignment="1">
      <alignment vertical="top"/>
    </xf>
    <xf numFmtId="0" fontId="4" fillId="6" borderId="27" xfId="0" applyFont="1" applyFill="1" applyBorder="1" applyAlignment="1">
      <alignment horizontal="left" vertical="center" wrapText="1"/>
    </xf>
    <xf numFmtId="0" fontId="4" fillId="6" borderId="18" xfId="0" applyFont="1" applyFill="1" applyBorder="1" applyAlignment="1">
      <alignment horizontal="left" vertical="center" wrapText="1"/>
    </xf>
    <xf numFmtId="0" fontId="4" fillId="6" borderId="28" xfId="0" applyFont="1" applyFill="1" applyBorder="1" applyAlignment="1">
      <alignment horizontal="left" vertical="center" wrapText="1"/>
    </xf>
    <xf numFmtId="2" fontId="0" fillId="7" borderId="27" xfId="0" applyNumberFormat="1" applyFill="1" applyBorder="1" applyAlignment="1">
      <alignment horizontal="center" vertical="center"/>
    </xf>
    <xf numFmtId="2" fontId="0" fillId="7" borderId="18" xfId="0" applyNumberFormat="1" applyFill="1" applyBorder="1" applyAlignment="1">
      <alignment horizontal="center" vertical="center"/>
    </xf>
    <xf numFmtId="2" fontId="0" fillId="7" borderId="28" xfId="0" applyNumberFormat="1" applyFill="1" applyBorder="1" applyAlignment="1">
      <alignment horizontal="center" vertical="center"/>
    </xf>
    <xf numFmtId="166" fontId="4" fillId="6" borderId="3" xfId="0" applyNumberFormat="1" applyFont="1" applyFill="1" applyBorder="1" applyAlignment="1">
      <alignment horizontal="center" vertical="center"/>
    </xf>
    <xf numFmtId="0" fontId="9" fillId="2" borderId="18" xfId="0" applyFont="1" applyFill="1" applyBorder="1" applyAlignment="1">
      <alignment vertical="top" wrapText="1"/>
    </xf>
    <xf numFmtId="0" fontId="0" fillId="2" borderId="18" xfId="0" applyFill="1" applyBorder="1" applyAlignment="1">
      <alignment vertical="top" wrapText="1"/>
    </xf>
    <xf numFmtId="0" fontId="0" fillId="0" borderId="18" xfId="0" applyBorder="1" applyAlignment="1">
      <alignment vertical="top" wrapText="1"/>
    </xf>
    <xf numFmtId="166" fontId="0" fillId="7" borderId="3" xfId="0" applyNumberFormat="1" applyFill="1" applyBorder="1" applyAlignment="1">
      <alignment horizontal="center" vertical="center"/>
    </xf>
    <xf numFmtId="0" fontId="9" fillId="2" borderId="69" xfId="0" applyFont="1" applyFill="1" applyBorder="1" applyAlignment="1">
      <alignment vertical="top"/>
    </xf>
    <xf numFmtId="2" fontId="0" fillId="0" borderId="3" xfId="0" applyNumberFormat="1" applyBorder="1" applyAlignment="1" applyProtection="1">
      <alignment horizontal="center" vertical="center"/>
      <protection locked="0"/>
    </xf>
    <xf numFmtId="167" fontId="0" fillId="0" borderId="27" xfId="0" applyNumberFormat="1" applyBorder="1" applyAlignment="1" applyProtection="1">
      <alignment horizontal="center" vertical="center"/>
      <protection locked="0"/>
    </xf>
    <xf numFmtId="167" fontId="0" fillId="0" borderId="18" xfId="0" applyNumberFormat="1" applyBorder="1" applyAlignment="1" applyProtection="1">
      <alignment horizontal="center" vertical="center"/>
      <protection locked="0"/>
    </xf>
    <xf numFmtId="167" fontId="0" fillId="0" borderId="28" xfId="0" applyNumberFormat="1" applyBorder="1" applyAlignment="1" applyProtection="1">
      <alignment horizontal="center" vertical="center"/>
      <protection locked="0"/>
    </xf>
    <xf numFmtId="3" fontId="0" fillId="0" borderId="3" xfId="0" applyNumberFormat="1" applyBorder="1" applyAlignment="1" applyProtection="1">
      <alignment horizontal="center" vertical="center" wrapText="1"/>
      <protection locked="0"/>
    </xf>
    <xf numFmtId="0" fontId="10" fillId="6" borderId="3" xfId="0" applyFont="1" applyFill="1" applyBorder="1" applyAlignment="1">
      <alignment horizontal="left" vertical="center"/>
    </xf>
    <xf numFmtId="2" fontId="7" fillId="0" borderId="3" xfId="0" applyNumberFormat="1" applyFont="1" applyBorder="1" applyAlignment="1" applyProtection="1">
      <alignment horizontal="center" vertical="center"/>
      <protection locked="0"/>
    </xf>
    <xf numFmtId="0" fontId="2" fillId="8" borderId="37" xfId="0" applyFont="1" applyFill="1" applyBorder="1" applyAlignment="1">
      <alignment horizontal="left" vertical="center"/>
    </xf>
    <xf numFmtId="0" fontId="2" fillId="8" borderId="38" xfId="0" applyFont="1" applyFill="1" applyBorder="1" applyAlignment="1">
      <alignment horizontal="left" vertical="center"/>
    </xf>
    <xf numFmtId="0" fontId="2" fillId="8" borderId="39" xfId="0" applyFont="1" applyFill="1" applyBorder="1" applyAlignment="1">
      <alignment horizontal="left" vertical="center"/>
    </xf>
    <xf numFmtId="10" fontId="0" fillId="0" borderId="27" xfId="0" applyNumberFormat="1" applyBorder="1" applyAlignment="1" applyProtection="1">
      <alignment horizontal="center" vertical="center"/>
      <protection locked="0"/>
    </xf>
    <xf numFmtId="10" fontId="0" fillId="0" borderId="18" xfId="0" applyNumberFormat="1" applyBorder="1" applyAlignment="1" applyProtection="1">
      <alignment horizontal="center" vertical="center"/>
      <protection locked="0"/>
    </xf>
    <xf numFmtId="10" fontId="0" fillId="0" borderId="28" xfId="0" applyNumberFormat="1" applyBorder="1" applyAlignment="1" applyProtection="1">
      <alignment horizontal="center" vertical="center"/>
      <protection locked="0"/>
    </xf>
    <xf numFmtId="0" fontId="4" fillId="6" borderId="3" xfId="0" applyFont="1" applyFill="1" applyBorder="1" applyAlignment="1">
      <alignment horizontal="center" vertical="center"/>
    </xf>
    <xf numFmtId="0" fontId="9" fillId="6" borderId="3" xfId="0" applyFont="1" applyFill="1" applyBorder="1" applyAlignment="1">
      <alignment horizontal="center" vertical="center" wrapText="1"/>
    </xf>
    <xf numFmtId="4" fontId="0" fillId="7" borderId="27" xfId="0" applyNumberFormat="1" applyFill="1" applyBorder="1" applyAlignment="1">
      <alignment horizontal="center" vertical="center"/>
    </xf>
    <xf numFmtId="4" fontId="0" fillId="7" borderId="18" xfId="0" applyNumberFormat="1" applyFill="1" applyBorder="1" applyAlignment="1">
      <alignment horizontal="center" vertical="center"/>
    </xf>
    <xf numFmtId="4" fontId="0" fillId="7" borderId="28" xfId="0" applyNumberFormat="1" applyFill="1" applyBorder="1" applyAlignment="1">
      <alignment horizontal="center" vertical="center"/>
    </xf>
    <xf numFmtId="10" fontId="8" fillId="7" borderId="12" xfId="0" applyNumberFormat="1" applyFont="1" applyFill="1" applyBorder="1" applyAlignment="1">
      <alignment horizontal="center" vertical="center"/>
    </xf>
    <xf numFmtId="10" fontId="8" fillId="7" borderId="13" xfId="0" applyNumberFormat="1" applyFont="1" applyFill="1" applyBorder="1" applyAlignment="1">
      <alignment horizontal="center" vertical="center"/>
    </xf>
    <xf numFmtId="10" fontId="8" fillId="7" borderId="14" xfId="0" applyNumberFormat="1" applyFont="1" applyFill="1" applyBorder="1" applyAlignment="1">
      <alignment horizontal="center" vertical="center"/>
    </xf>
    <xf numFmtId="10" fontId="8" fillId="7" borderId="19" xfId="0" applyNumberFormat="1" applyFont="1" applyFill="1" applyBorder="1" applyAlignment="1">
      <alignment horizontal="center" vertical="center"/>
    </xf>
    <xf numFmtId="10" fontId="8" fillId="7" borderId="17" xfId="0" applyNumberFormat="1" applyFont="1" applyFill="1" applyBorder="1" applyAlignment="1">
      <alignment horizontal="center" vertical="center"/>
    </xf>
    <xf numFmtId="10" fontId="8" fillId="7" borderId="20" xfId="0" applyNumberFormat="1" applyFont="1" applyFill="1" applyBorder="1" applyAlignment="1">
      <alignment horizontal="center" vertical="center"/>
    </xf>
    <xf numFmtId="0" fontId="4" fillId="6" borderId="58" xfId="0" applyFont="1" applyFill="1"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60" xfId="0"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0" fontId="4" fillId="6" borderId="32" xfId="0" applyFont="1" applyFill="1" applyBorder="1" applyAlignment="1">
      <alignment horizontal="center" vertical="center"/>
    </xf>
    <xf numFmtId="0" fontId="0" fillId="2" borderId="9" xfId="0" applyFill="1" applyBorder="1" applyAlignment="1">
      <alignment horizontal="center" vertical="center"/>
    </xf>
    <xf numFmtId="4" fontId="0" fillId="6" borderId="25" xfId="0" applyNumberFormat="1" applyFill="1" applyBorder="1" applyAlignment="1">
      <alignment horizontal="center" vertical="center"/>
    </xf>
    <xf numFmtId="0" fontId="0" fillId="0" borderId="26" xfId="0" applyBorder="1" applyAlignment="1">
      <alignment horizontal="center" vertical="center"/>
    </xf>
    <xf numFmtId="0" fontId="0" fillId="0" borderId="31" xfId="0" applyBorder="1" applyAlignment="1">
      <alignment horizontal="center" vertical="center"/>
    </xf>
    <xf numFmtId="2" fontId="0" fillId="7" borderId="25" xfId="0" applyNumberFormat="1" applyFill="1" applyBorder="1" applyAlignment="1">
      <alignment horizontal="center" vertical="center"/>
    </xf>
    <xf numFmtId="0" fontId="0" fillId="7" borderId="26" xfId="0" applyFill="1" applyBorder="1" applyAlignment="1">
      <alignment horizontal="center" vertical="center"/>
    </xf>
    <xf numFmtId="0" fontId="0" fillId="7" borderId="31" xfId="0" applyFill="1" applyBorder="1" applyAlignment="1">
      <alignment horizontal="center" vertical="center"/>
    </xf>
    <xf numFmtId="4" fontId="0" fillId="6" borderId="26" xfId="0" applyNumberFormat="1" applyFill="1" applyBorder="1" applyAlignment="1">
      <alignment horizontal="center" vertical="center"/>
    </xf>
    <xf numFmtId="4" fontId="0" fillId="6" borderId="31" xfId="0" applyNumberFormat="1" applyFill="1" applyBorder="1" applyAlignment="1">
      <alignment horizontal="center" vertical="center"/>
    </xf>
    <xf numFmtId="2" fontId="0" fillId="0" borderId="8" xfId="0" applyNumberFormat="1" applyBorder="1" applyAlignment="1" applyProtection="1">
      <alignment horizontal="center" vertical="center"/>
      <protection locked="0"/>
    </xf>
    <xf numFmtId="2" fontId="0" fillId="0" borderId="9" xfId="0" applyNumberFormat="1" applyBorder="1" applyAlignment="1" applyProtection="1">
      <alignment horizontal="center" vertical="center"/>
      <protection locked="0"/>
    </xf>
    <xf numFmtId="2" fontId="0" fillId="0" borderId="32" xfId="0" applyNumberFormat="1" applyBorder="1" applyAlignment="1" applyProtection="1">
      <alignment horizontal="center" vertical="center"/>
      <protection locked="0"/>
    </xf>
    <xf numFmtId="0" fontId="0" fillId="6" borderId="30" xfId="0" applyFill="1" applyBorder="1" applyAlignment="1">
      <alignment horizontal="center" vertical="center"/>
    </xf>
    <xf numFmtId="0" fontId="0" fillId="6" borderId="62" xfId="0" applyFill="1" applyBorder="1" applyAlignment="1">
      <alignment horizontal="center" vertical="center"/>
    </xf>
    <xf numFmtId="2" fontId="0" fillId="0" borderId="29" xfId="0" applyNumberFormat="1" applyBorder="1" applyAlignment="1" applyProtection="1">
      <alignment horizontal="left" vertical="center"/>
      <protection locked="0"/>
    </xf>
    <xf numFmtId="2" fontId="0" fillId="0" borderId="34" xfId="0" applyNumberFormat="1" applyBorder="1" applyAlignment="1" applyProtection="1">
      <alignment horizontal="left" vertical="center"/>
      <protection locked="0"/>
    </xf>
    <xf numFmtId="0" fontId="4" fillId="6" borderId="27" xfId="0" applyFont="1" applyFill="1" applyBorder="1" applyAlignment="1">
      <alignment horizontal="left" vertical="center"/>
    </xf>
    <xf numFmtId="0" fontId="4" fillId="6" borderId="18" xfId="0" applyFont="1" applyFill="1" applyBorder="1" applyAlignment="1">
      <alignment horizontal="left" vertical="center"/>
    </xf>
    <xf numFmtId="0" fontId="4" fillId="6" borderId="28" xfId="0" applyFont="1" applyFill="1" applyBorder="1" applyAlignment="1">
      <alignment horizontal="left" vertical="center"/>
    </xf>
    <xf numFmtId="0" fontId="4" fillId="0" borderId="27" xfId="0" applyFont="1"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4" fillId="6" borderId="3" xfId="0" applyFont="1" applyFill="1" applyBorder="1" applyAlignment="1">
      <alignment horizontal="left" vertical="center" wrapText="1"/>
    </xf>
    <xf numFmtId="165" fontId="0" fillId="7" borderId="3" xfId="0" applyNumberFormat="1" applyFill="1" applyBorder="1" applyAlignment="1">
      <alignment horizontal="center" vertical="center"/>
    </xf>
    <xf numFmtId="4" fontId="0" fillId="7" borderId="25" xfId="0" applyNumberFormat="1" applyFill="1" applyBorder="1" applyAlignment="1">
      <alignment horizontal="center" vertical="center"/>
    </xf>
    <xf numFmtId="4" fontId="0" fillId="7" borderId="26" xfId="0" applyNumberFormat="1" applyFill="1" applyBorder="1" applyAlignment="1">
      <alignment horizontal="center" vertical="center"/>
    </xf>
    <xf numFmtId="4" fontId="0" fillId="7" borderId="31" xfId="0" applyNumberFormat="1" applyFill="1" applyBorder="1" applyAlignment="1">
      <alignment horizontal="center" vertical="center"/>
    </xf>
    <xf numFmtId="0" fontId="4" fillId="6" borderId="55" xfId="0" applyFont="1" applyFill="1" applyBorder="1" applyAlignment="1">
      <alignment horizontal="center" vertical="center" textRotation="90"/>
    </xf>
    <xf numFmtId="0" fontId="4" fillId="6" borderId="56" xfId="0" applyFont="1" applyFill="1" applyBorder="1" applyAlignment="1">
      <alignment horizontal="center" vertical="center" textRotation="90"/>
    </xf>
    <xf numFmtId="0" fontId="4" fillId="6" borderId="57" xfId="0" applyFont="1" applyFill="1" applyBorder="1" applyAlignment="1">
      <alignment horizontal="center" vertical="center" textRotation="90"/>
    </xf>
    <xf numFmtId="0" fontId="4" fillId="6" borderId="53" xfId="0" applyFont="1" applyFill="1" applyBorder="1" applyAlignment="1">
      <alignment horizontal="left" vertical="center"/>
    </xf>
    <xf numFmtId="0" fontId="4" fillId="6" borderId="43" xfId="0" applyFont="1" applyFill="1" applyBorder="1" applyAlignment="1">
      <alignment horizontal="left" vertical="center"/>
    </xf>
    <xf numFmtId="0" fontId="4" fillId="6" borderId="54" xfId="0" applyFont="1" applyFill="1" applyBorder="1" applyAlignment="1">
      <alignment horizontal="left" vertical="center"/>
    </xf>
    <xf numFmtId="0" fontId="8" fillId="0" borderId="63" xfId="0" applyFont="1" applyBorder="1" applyAlignment="1" applyProtection="1">
      <alignment horizontal="center" vertical="center"/>
      <protection locked="0"/>
    </xf>
    <xf numFmtId="0" fontId="8" fillId="0" borderId="64" xfId="0" applyFont="1" applyBorder="1" applyAlignment="1" applyProtection="1">
      <alignment horizontal="center" vertical="center"/>
      <protection locked="0"/>
    </xf>
    <xf numFmtId="0" fontId="4" fillId="6" borderId="0" xfId="0" applyFont="1" applyFill="1" applyAlignment="1">
      <alignment horizontal="center" vertical="center"/>
    </xf>
    <xf numFmtId="0" fontId="4" fillId="6" borderId="68" xfId="0" applyFont="1" applyFill="1" applyBorder="1" applyAlignment="1">
      <alignment horizontal="center" vertical="center"/>
    </xf>
    <xf numFmtId="0" fontId="4" fillId="6" borderId="51" xfId="0" applyFont="1" applyFill="1" applyBorder="1" applyAlignment="1">
      <alignment horizontal="center" vertical="center"/>
    </xf>
    <xf numFmtId="0" fontId="4" fillId="6" borderId="61" xfId="0" applyFont="1" applyFill="1" applyBorder="1" applyAlignment="1">
      <alignment horizontal="center" vertical="center"/>
    </xf>
    <xf numFmtId="0" fontId="4" fillId="6" borderId="29" xfId="0" applyFont="1" applyFill="1" applyBorder="1" applyAlignment="1">
      <alignment horizontal="center" vertical="center"/>
    </xf>
    <xf numFmtId="0" fontId="4" fillId="6" borderId="8" xfId="0" applyFont="1" applyFill="1" applyBorder="1" applyAlignment="1">
      <alignment horizontal="center" vertical="center" wrapText="1"/>
    </xf>
    <xf numFmtId="0" fontId="0" fillId="0" borderId="9" xfId="0" applyBorder="1" applyAlignment="1">
      <alignment horizontal="center" vertical="center" wrapText="1"/>
    </xf>
    <xf numFmtId="0" fontId="0" fillId="0" borderId="32" xfId="0" applyBorder="1" applyAlignment="1">
      <alignment horizontal="center" vertical="center" wrapText="1"/>
    </xf>
    <xf numFmtId="0" fontId="0" fillId="0" borderId="9" xfId="0" applyBorder="1" applyAlignment="1">
      <alignment horizontal="center" vertical="center"/>
    </xf>
    <xf numFmtId="0" fontId="4" fillId="0" borderId="18" xfId="0" applyFont="1" applyBorder="1" applyAlignment="1">
      <alignment vertical="top"/>
    </xf>
    <xf numFmtId="166" fontId="22" fillId="6" borderId="3" xfId="0" applyNumberFormat="1" applyFont="1" applyFill="1" applyBorder="1" applyAlignment="1">
      <alignment horizontal="center" vertical="center"/>
    </xf>
    <xf numFmtId="166" fontId="3" fillId="7" borderId="3" xfId="0" applyNumberFormat="1" applyFont="1" applyFill="1" applyBorder="1" applyAlignment="1">
      <alignment horizontal="center" vertical="center"/>
    </xf>
    <xf numFmtId="0" fontId="10" fillId="6" borderId="27" xfId="0" applyFont="1" applyFill="1" applyBorder="1" applyAlignment="1">
      <alignment horizontal="left" vertical="center"/>
    </xf>
    <xf numFmtId="0" fontId="10" fillId="6" borderId="18" xfId="0" applyFont="1" applyFill="1" applyBorder="1" applyAlignment="1">
      <alignment horizontal="left" vertical="center"/>
    </xf>
    <xf numFmtId="0" fontId="10" fillId="6" borderId="41" xfId="0" applyFont="1" applyFill="1" applyBorder="1" applyAlignment="1">
      <alignment horizontal="left" vertical="center"/>
    </xf>
    <xf numFmtId="10" fontId="7" fillId="7" borderId="3" xfId="0" applyNumberFormat="1" applyFont="1" applyFill="1" applyBorder="1" applyAlignment="1">
      <alignment horizontal="center" vertical="center"/>
    </xf>
    <xf numFmtId="0" fontId="4" fillId="6" borderId="3" xfId="0" applyFont="1" applyFill="1" applyBorder="1" applyAlignment="1">
      <alignment horizontal="left" vertical="center"/>
    </xf>
    <xf numFmtId="10" fontId="0" fillId="7" borderId="3" xfId="0" applyNumberFormat="1" applyFill="1" applyBorder="1" applyAlignment="1">
      <alignment horizontal="center" vertical="center"/>
    </xf>
    <xf numFmtId="10" fontId="0" fillId="0" borderId="3" xfId="0" applyNumberFormat="1" applyBorder="1" applyAlignment="1" applyProtection="1">
      <alignment horizontal="center" vertical="center"/>
      <protection locked="0"/>
    </xf>
    <xf numFmtId="2" fontId="0" fillId="0" borderId="27" xfId="0" applyNumberFormat="1" applyBorder="1" applyAlignment="1" applyProtection="1">
      <alignment horizontal="center" vertical="center"/>
      <protection locked="0"/>
    </xf>
    <xf numFmtId="2" fontId="0" fillId="0" borderId="18" xfId="0" applyNumberFormat="1" applyBorder="1" applyAlignment="1" applyProtection="1">
      <alignment horizontal="center" vertical="center"/>
      <protection locked="0"/>
    </xf>
    <xf numFmtId="2" fontId="0" fillId="0" borderId="28" xfId="0" applyNumberFormat="1" applyBorder="1" applyAlignment="1" applyProtection="1">
      <alignment horizontal="center" vertical="center"/>
      <protection locked="0"/>
    </xf>
    <xf numFmtId="2" fontId="8" fillId="7" borderId="12" xfId="0" applyNumberFormat="1" applyFont="1" applyFill="1" applyBorder="1" applyAlignment="1">
      <alignment horizontal="center" vertical="center"/>
    </xf>
    <xf numFmtId="2" fontId="8" fillId="7" borderId="13" xfId="0" applyNumberFormat="1" applyFont="1" applyFill="1" applyBorder="1" applyAlignment="1">
      <alignment horizontal="center" vertical="center"/>
    </xf>
    <xf numFmtId="2" fontId="8" fillId="7" borderId="14" xfId="0" applyNumberFormat="1" applyFont="1" applyFill="1" applyBorder="1" applyAlignment="1">
      <alignment horizontal="center" vertical="center"/>
    </xf>
    <xf numFmtId="2" fontId="8" fillId="7" borderId="19" xfId="0" applyNumberFormat="1" applyFont="1" applyFill="1" applyBorder="1" applyAlignment="1">
      <alignment horizontal="center" vertical="center"/>
    </xf>
    <xf numFmtId="2" fontId="8" fillId="7" borderId="17" xfId="0" applyNumberFormat="1" applyFont="1" applyFill="1" applyBorder="1" applyAlignment="1">
      <alignment horizontal="center" vertical="center"/>
    </xf>
    <xf numFmtId="2" fontId="8" fillId="7" borderId="20" xfId="0" applyNumberFormat="1" applyFont="1" applyFill="1" applyBorder="1" applyAlignment="1">
      <alignment horizontal="center" vertical="center"/>
    </xf>
    <xf numFmtId="10" fontId="0" fillId="7" borderId="27" xfId="0" applyNumberFormat="1" applyFill="1" applyBorder="1" applyAlignment="1">
      <alignment horizontal="center" vertical="center"/>
    </xf>
    <xf numFmtId="10" fontId="0" fillId="7" borderId="18" xfId="0" applyNumberFormat="1" applyFill="1" applyBorder="1" applyAlignment="1">
      <alignment horizontal="center" vertical="center"/>
    </xf>
    <xf numFmtId="10" fontId="0" fillId="7" borderId="28" xfId="0" applyNumberFormat="1" applyFill="1" applyBorder="1" applyAlignment="1">
      <alignment horizontal="center" vertical="center"/>
    </xf>
    <xf numFmtId="166" fontId="4" fillId="6" borderId="27" xfId="0" applyNumberFormat="1" applyFont="1" applyFill="1" applyBorder="1" applyAlignment="1">
      <alignment horizontal="center" vertical="center"/>
    </xf>
    <xf numFmtId="166" fontId="4" fillId="6" borderId="18" xfId="0" applyNumberFormat="1" applyFont="1" applyFill="1" applyBorder="1" applyAlignment="1">
      <alignment horizontal="center" vertical="center"/>
    </xf>
    <xf numFmtId="166" fontId="4" fillId="6" borderId="28" xfId="0" applyNumberFormat="1" applyFont="1" applyFill="1" applyBorder="1" applyAlignment="1">
      <alignment horizontal="center" vertical="center"/>
    </xf>
    <xf numFmtId="4" fontId="8" fillId="7" borderId="27" xfId="0" applyNumberFormat="1" applyFont="1" applyFill="1" applyBorder="1" applyAlignment="1">
      <alignment horizontal="center" vertical="center"/>
    </xf>
    <xf numFmtId="4" fontId="8" fillId="7" borderId="18" xfId="0" applyNumberFormat="1" applyFont="1" applyFill="1" applyBorder="1" applyAlignment="1">
      <alignment horizontal="center" vertical="center"/>
    </xf>
    <xf numFmtId="4" fontId="8" fillId="7" borderId="28" xfId="0" applyNumberFormat="1" applyFont="1" applyFill="1" applyBorder="1" applyAlignment="1">
      <alignment horizontal="center" vertical="center"/>
    </xf>
    <xf numFmtId="4" fontId="0" fillId="7" borderId="3" xfId="0" applyNumberFormat="1" applyFill="1" applyBorder="1" applyAlignment="1">
      <alignment horizontal="center" vertical="center"/>
    </xf>
    <xf numFmtId="4" fontId="0" fillId="7" borderId="65" xfId="0" applyNumberFormat="1" applyFill="1" applyBorder="1" applyAlignment="1">
      <alignment horizontal="center" vertical="center"/>
    </xf>
    <xf numFmtId="165" fontId="4" fillId="6" borderId="3" xfId="0" applyNumberFormat="1" applyFont="1" applyFill="1" applyBorder="1" applyAlignment="1">
      <alignment horizontal="center" vertical="center" wrapText="1"/>
    </xf>
    <xf numFmtId="165" fontId="16" fillId="0" borderId="12" xfId="0" applyNumberFormat="1" applyFont="1" applyBorder="1" applyAlignment="1" applyProtection="1">
      <alignment horizontal="center" vertical="center" wrapText="1"/>
      <protection locked="0"/>
    </xf>
    <xf numFmtId="165" fontId="16" fillId="0" borderId="13" xfId="0" applyNumberFormat="1"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165" fontId="16" fillId="0" borderId="19" xfId="0" applyNumberFormat="1" applyFont="1" applyBorder="1" applyAlignment="1" applyProtection="1">
      <alignment horizontal="center" vertical="center" wrapText="1"/>
      <protection locked="0"/>
    </xf>
    <xf numFmtId="165" fontId="16" fillId="0" borderId="17" xfId="0" applyNumberFormat="1" applyFont="1"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4" fontId="7" fillId="7" borderId="27" xfId="0" applyNumberFormat="1" applyFont="1" applyFill="1" applyBorder="1" applyAlignment="1">
      <alignment horizontal="center" vertical="center"/>
    </xf>
    <xf numFmtId="4" fontId="7" fillId="7" borderId="18" xfId="0" applyNumberFormat="1" applyFont="1" applyFill="1" applyBorder="1" applyAlignment="1">
      <alignment horizontal="center" vertical="center"/>
    </xf>
    <xf numFmtId="4" fontId="7" fillId="7" borderId="28" xfId="0" applyNumberFormat="1" applyFont="1" applyFill="1" applyBorder="1" applyAlignment="1">
      <alignment horizontal="center" vertical="center"/>
    </xf>
    <xf numFmtId="2" fontId="8" fillId="0" borderId="3" xfId="0" applyNumberFormat="1" applyFont="1" applyBorder="1" applyAlignment="1" applyProtection="1">
      <alignment horizontal="center" vertical="center"/>
      <protection locked="0"/>
    </xf>
    <xf numFmtId="2" fontId="0" fillId="0" borderId="24" xfId="0" applyNumberFormat="1" applyBorder="1" applyAlignment="1" applyProtection="1">
      <alignment horizontal="center" vertical="center"/>
      <protection locked="0"/>
    </xf>
    <xf numFmtId="2" fontId="0" fillId="0" borderId="29" xfId="0" applyNumberFormat="1" applyBorder="1" applyAlignment="1" applyProtection="1">
      <alignment horizontal="center" vertical="center"/>
      <protection locked="0"/>
    </xf>
    <xf numFmtId="2" fontId="0" fillId="7" borderId="30" xfId="0" applyNumberFormat="1" applyFill="1" applyBorder="1" applyAlignment="1">
      <alignment horizontal="center" vertical="center"/>
    </xf>
    <xf numFmtId="0" fontId="4" fillId="6" borderId="58" xfId="0" applyFont="1" applyFill="1" applyBorder="1" applyAlignment="1">
      <alignment horizontal="center" vertical="center"/>
    </xf>
    <xf numFmtId="0" fontId="4" fillId="6" borderId="59" xfId="0" applyFont="1" applyFill="1" applyBorder="1" applyAlignment="1">
      <alignment horizontal="center" vertical="center"/>
    </xf>
    <xf numFmtId="0" fontId="4" fillId="6" borderId="60" xfId="0" applyFont="1" applyFill="1" applyBorder="1" applyAlignment="1">
      <alignment horizontal="center" vertical="center"/>
    </xf>
    <xf numFmtId="0" fontId="0" fillId="0" borderId="32"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4" fillId="6" borderId="25" xfId="0" applyFont="1" applyFill="1" applyBorder="1" applyAlignment="1">
      <alignment horizontal="center" vertical="center"/>
    </xf>
    <xf numFmtId="0" fontId="4" fillId="6" borderId="31" xfId="0" applyFont="1" applyFill="1" applyBorder="1" applyAlignment="1">
      <alignment horizontal="center" vertical="center"/>
    </xf>
    <xf numFmtId="0" fontId="4" fillId="6" borderId="52" xfId="0" applyFont="1" applyFill="1" applyBorder="1" applyAlignment="1">
      <alignment horizontal="center" vertical="center"/>
    </xf>
    <xf numFmtId="0" fontId="4" fillId="6" borderId="41" xfId="0" applyFont="1" applyFill="1" applyBorder="1" applyAlignment="1">
      <alignment horizontal="left" vertical="center"/>
    </xf>
    <xf numFmtId="2" fontId="0" fillId="0" borderId="36" xfId="0" applyNumberFormat="1" applyBorder="1" applyAlignment="1" applyProtection="1">
      <alignment horizontal="center" vertical="center"/>
      <protection locked="0"/>
    </xf>
    <xf numFmtId="0" fontId="4" fillId="6" borderId="45" xfId="0" applyFont="1" applyFill="1" applyBorder="1" applyAlignment="1">
      <alignment horizontal="left" vertical="center" indent="1"/>
    </xf>
    <xf numFmtId="0" fontId="4" fillId="6" borderId="26" xfId="0" applyFont="1" applyFill="1" applyBorder="1" applyAlignment="1">
      <alignment horizontal="left" vertical="center" indent="1"/>
    </xf>
    <xf numFmtId="0" fontId="4" fillId="6" borderId="31" xfId="0" applyFont="1" applyFill="1" applyBorder="1" applyAlignment="1">
      <alignment horizontal="left" vertical="center" indent="1"/>
    </xf>
    <xf numFmtId="2" fontId="0" fillId="0" borderId="26" xfId="0" applyNumberFormat="1" applyBorder="1" applyAlignment="1" applyProtection="1">
      <alignment horizontal="center" vertical="center"/>
      <protection locked="0"/>
    </xf>
    <xf numFmtId="2" fontId="0" fillId="0" borderId="33" xfId="0" applyNumberFormat="1" applyBorder="1" applyAlignment="1" applyProtection="1">
      <alignment horizontal="center" vertical="center"/>
      <protection locked="0"/>
    </xf>
    <xf numFmtId="0" fontId="10" fillId="6" borderId="28" xfId="0" applyFont="1" applyFill="1" applyBorder="1" applyAlignment="1">
      <alignment horizontal="left" vertical="center"/>
    </xf>
    <xf numFmtId="0" fontId="8" fillId="0" borderId="53" xfId="0" applyFont="1" applyBorder="1" applyAlignment="1" applyProtection="1">
      <alignment horizontal="center" vertical="center"/>
      <protection locked="0"/>
    </xf>
    <xf numFmtId="0" fontId="8" fillId="0" borderId="43" xfId="0" applyFont="1" applyBorder="1" applyAlignment="1" applyProtection="1">
      <alignment horizontal="center" vertical="center"/>
      <protection locked="0"/>
    </xf>
    <xf numFmtId="0" fontId="0" fillId="0" borderId="43" xfId="0" applyBorder="1" applyAlignment="1" applyProtection="1">
      <alignment vertical="center"/>
      <protection locked="0"/>
    </xf>
    <xf numFmtId="0" fontId="0" fillId="0" borderId="44" xfId="0" applyBorder="1" applyAlignment="1" applyProtection="1">
      <alignment vertical="center"/>
      <protection locked="0"/>
    </xf>
    <xf numFmtId="2" fontId="8" fillId="0" borderId="8" xfId="0" applyNumberFormat="1" applyFont="1" applyBorder="1" applyAlignment="1" applyProtection="1">
      <alignment horizontal="center" vertical="center"/>
      <protection locked="0"/>
    </xf>
    <xf numFmtId="2" fontId="0" fillId="0" borderId="8" xfId="0" quotePrefix="1" applyNumberFormat="1" applyBorder="1" applyAlignment="1" applyProtection="1">
      <alignment horizontal="center" vertical="center"/>
      <protection locked="0"/>
    </xf>
    <xf numFmtId="0" fontId="4" fillId="6" borderId="49" xfId="0" applyFont="1" applyFill="1" applyBorder="1" applyAlignment="1">
      <alignment horizontal="left" vertical="center" indent="1"/>
    </xf>
    <xf numFmtId="0" fontId="4" fillId="6" borderId="29" xfId="0" applyFont="1" applyFill="1" applyBorder="1" applyAlignment="1">
      <alignment horizontal="left" vertical="center" indent="1"/>
    </xf>
    <xf numFmtId="0" fontId="4" fillId="6" borderId="12" xfId="0" applyFont="1" applyFill="1" applyBorder="1" applyAlignment="1">
      <alignment horizontal="left" vertical="center" wrapText="1"/>
    </xf>
    <xf numFmtId="0" fontId="4" fillId="6" borderId="13" xfId="0" applyFont="1" applyFill="1" applyBorder="1"/>
    <xf numFmtId="0" fontId="4" fillId="6" borderId="14" xfId="0" applyFont="1" applyFill="1" applyBorder="1"/>
    <xf numFmtId="0" fontId="4" fillId="6" borderId="50" xfId="0" applyFont="1" applyFill="1" applyBorder="1"/>
    <xf numFmtId="0" fontId="4" fillId="6" borderId="51" xfId="0" applyFont="1" applyFill="1" applyBorder="1"/>
    <xf numFmtId="0" fontId="4" fillId="6" borderId="52" xfId="0" applyFont="1" applyFill="1" applyBorder="1"/>
    <xf numFmtId="0" fontId="0" fillId="0" borderId="4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18" xfId="0" applyBorder="1" applyAlignment="1">
      <alignment horizontal="left" vertical="center"/>
    </xf>
    <xf numFmtId="0" fontId="0" fillId="0" borderId="18" xfId="0" applyBorder="1" applyAlignment="1">
      <alignment vertical="center"/>
    </xf>
    <xf numFmtId="0" fontId="4" fillId="6" borderId="36" xfId="0" applyFont="1" applyFill="1" applyBorder="1" applyAlignment="1">
      <alignment horizontal="left" vertical="center"/>
    </xf>
    <xf numFmtId="0" fontId="0" fillId="0" borderId="41" xfId="0" applyBorder="1" applyAlignment="1">
      <alignment vertical="center"/>
    </xf>
    <xf numFmtId="0" fontId="0" fillId="0" borderId="41" xfId="0" applyBorder="1" applyAlignment="1">
      <alignment horizontal="left" vertical="center"/>
    </xf>
    <xf numFmtId="164" fontId="0" fillId="0" borderId="36" xfId="0" applyNumberFormat="1" applyBorder="1" applyAlignment="1" applyProtection="1">
      <alignment horizontal="center" vertical="center"/>
      <protection locked="0"/>
    </xf>
    <xf numFmtId="164" fontId="0" fillId="0" borderId="18" xfId="0" applyNumberFormat="1" applyBorder="1" applyAlignment="1" applyProtection="1">
      <alignment horizontal="center" vertical="center"/>
      <protection locked="0"/>
    </xf>
    <xf numFmtId="164" fontId="0" fillId="0" borderId="41" xfId="0" applyNumberFormat="1" applyBorder="1" applyAlignment="1" applyProtection="1">
      <alignment horizontal="center" vertical="center"/>
      <protection locked="0"/>
    </xf>
    <xf numFmtId="164" fontId="0" fillId="0" borderId="28" xfId="0" applyNumberFormat="1" applyBorder="1" applyAlignment="1" applyProtection="1">
      <alignment horizontal="center" vertical="center"/>
      <protection locked="0"/>
    </xf>
    <xf numFmtId="0" fontId="4" fillId="6" borderId="42" xfId="0" applyFont="1" applyFill="1" applyBorder="1" applyAlignment="1">
      <alignment horizontal="left" vertical="center"/>
    </xf>
    <xf numFmtId="0" fontId="4" fillId="6" borderId="44" xfId="0" applyFont="1" applyFill="1" applyBorder="1" applyAlignment="1">
      <alignment horizontal="left" vertical="center"/>
    </xf>
    <xf numFmtId="0" fontId="0" fillId="0" borderId="4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36"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10" fillId="6" borderId="46" xfId="0" applyFont="1" applyFill="1" applyBorder="1" applyAlignment="1">
      <alignment horizontal="left" vertical="center"/>
    </xf>
    <xf numFmtId="0" fontId="10" fillId="6" borderId="47" xfId="0" applyFont="1" applyFill="1" applyBorder="1" applyAlignment="1">
      <alignment horizontal="left" vertical="center"/>
    </xf>
    <xf numFmtId="0" fontId="10" fillId="6" borderId="48" xfId="0" applyFont="1" applyFill="1" applyBorder="1" applyAlignment="1">
      <alignment horizontal="left" vertical="center"/>
    </xf>
    <xf numFmtId="0" fontId="4" fillId="6" borderId="46" xfId="0" applyFont="1" applyFill="1" applyBorder="1" applyAlignment="1">
      <alignment horizontal="left" vertical="center" indent="1"/>
    </xf>
    <xf numFmtId="0" fontId="4" fillId="6" borderId="47" xfId="0" applyFont="1" applyFill="1" applyBorder="1" applyAlignment="1">
      <alignment horizontal="left" vertical="center" indent="1"/>
    </xf>
    <xf numFmtId="0" fontId="0" fillId="0" borderId="36" xfId="0" applyBorder="1" applyAlignment="1" applyProtection="1">
      <alignment horizontal="left" vertical="center"/>
      <protection locked="0"/>
    </xf>
    <xf numFmtId="0" fontId="0" fillId="0" borderId="18" xfId="0" applyBorder="1" applyProtection="1">
      <protection locked="0"/>
    </xf>
    <xf numFmtId="0" fontId="0" fillId="0" borderId="41" xfId="0" applyBorder="1" applyProtection="1">
      <protection locked="0"/>
    </xf>
    <xf numFmtId="2" fontId="0" fillId="7" borderId="36" xfId="0" applyNumberFormat="1" applyFill="1" applyBorder="1" applyAlignment="1">
      <alignment horizontal="center" vertical="center"/>
    </xf>
    <xf numFmtId="0" fontId="4" fillId="6" borderId="36" xfId="0" applyFont="1" applyFill="1" applyBorder="1" applyAlignment="1">
      <alignment horizontal="center" vertical="center"/>
    </xf>
    <xf numFmtId="0" fontId="0" fillId="0" borderId="18" xfId="0" applyBorder="1" applyAlignment="1">
      <alignment horizontal="center" vertical="center"/>
    </xf>
    <xf numFmtId="0" fontId="0" fillId="0" borderId="41" xfId="0" applyBorder="1" applyAlignment="1">
      <alignment horizontal="center" vertical="center"/>
    </xf>
    <xf numFmtId="2" fontId="8" fillId="0" borderId="36" xfId="0" applyNumberFormat="1"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0" fillId="0" borderId="41" xfId="0" applyBorder="1"/>
    <xf numFmtId="0" fontId="0" fillId="0" borderId="36" xfId="0" applyBorder="1" applyProtection="1">
      <protection locked="0"/>
    </xf>
    <xf numFmtId="0" fontId="0" fillId="0" borderId="28" xfId="0" applyBorder="1" applyProtection="1">
      <protection locked="0"/>
    </xf>
    <xf numFmtId="0" fontId="4" fillId="6" borderId="35" xfId="0" applyFont="1" applyFill="1" applyBorder="1" applyAlignment="1">
      <alignment horizontal="left" vertical="center"/>
    </xf>
    <xf numFmtId="0" fontId="0" fillId="0" borderId="3"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3" fontId="0" fillId="0" borderId="36" xfId="0" applyNumberFormat="1" applyBorder="1" applyAlignment="1" applyProtection="1">
      <alignment horizontal="center" vertical="center"/>
      <protection locked="0"/>
    </xf>
    <xf numFmtId="0" fontId="1" fillId="0" borderId="5" xfId="0" applyFont="1" applyBorder="1" applyAlignment="1">
      <alignment horizontal="center" vertical="center" wrapText="1"/>
    </xf>
    <xf numFmtId="0" fontId="4" fillId="6" borderId="40" xfId="0" applyFont="1" applyFill="1" applyBorder="1" applyAlignment="1">
      <alignment horizontal="left" vertical="center"/>
    </xf>
    <xf numFmtId="0" fontId="0" fillId="0" borderId="18" xfId="0" applyBorder="1" applyAlignment="1" applyProtection="1">
      <alignment vertical="center"/>
      <protection locked="0"/>
    </xf>
    <xf numFmtId="0" fontId="4" fillId="0" borderId="18" xfId="0" applyFont="1" applyBorder="1" applyAlignment="1">
      <alignment vertical="center"/>
    </xf>
    <xf numFmtId="0" fontId="4" fillId="0" borderId="41" xfId="0" applyFont="1" applyBorder="1" applyAlignment="1">
      <alignment vertical="center"/>
    </xf>
    <xf numFmtId="2" fontId="8" fillId="0" borderId="36" xfId="0" applyNumberFormat="1" applyFont="1" applyBorder="1" applyAlignment="1" applyProtection="1">
      <alignment horizontal="left" vertical="center"/>
      <protection locked="0"/>
    </xf>
    <xf numFmtId="2" fontId="8" fillId="0" borderId="18" xfId="0" applyNumberFormat="1" applyFont="1" applyBorder="1" applyAlignment="1" applyProtection="1">
      <alignment vertical="center"/>
      <protection locked="0"/>
    </xf>
    <xf numFmtId="3" fontId="4" fillId="6" borderId="27" xfId="0" applyNumberFormat="1" applyFont="1" applyFill="1" applyBorder="1" applyAlignment="1">
      <alignment horizontal="left" vertical="center"/>
    </xf>
    <xf numFmtId="0" fontId="0" fillId="6" borderId="18" xfId="0" applyFill="1" applyBorder="1" applyAlignment="1">
      <alignment vertical="center"/>
    </xf>
    <xf numFmtId="0" fontId="0" fillId="6" borderId="41" xfId="0" applyFill="1" applyBorder="1" applyAlignment="1">
      <alignment vertical="center"/>
    </xf>
    <xf numFmtId="0" fontId="7" fillId="3" borderId="71" xfId="0" applyFont="1" applyFill="1" applyBorder="1" applyAlignment="1">
      <alignment horizontal="center" vertical="center" wrapText="1"/>
    </xf>
    <xf numFmtId="0" fontId="7" fillId="3" borderId="72" xfId="0" applyFont="1" applyFill="1" applyBorder="1" applyAlignment="1">
      <alignment horizontal="center" vertical="center"/>
    </xf>
    <xf numFmtId="0" fontId="7" fillId="3" borderId="73" xfId="0" applyFont="1"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6" borderId="33" xfId="0" applyFill="1" applyBorder="1" applyAlignment="1">
      <alignment horizontal="center" vertical="center"/>
    </xf>
    <xf numFmtId="0" fontId="4" fillId="6" borderId="26" xfId="0" applyFont="1" applyFill="1" applyBorder="1" applyAlignment="1">
      <alignment horizontal="center" vertical="center"/>
    </xf>
    <xf numFmtId="0" fontId="0" fillId="0" borderId="24" xfId="0" applyBorder="1" applyAlignment="1">
      <alignment horizontal="center" vertical="center"/>
    </xf>
    <xf numFmtId="0" fontId="0" fillId="6" borderId="31" xfId="0" applyFill="1" applyBorder="1" applyAlignment="1">
      <alignment horizontal="center" vertical="center"/>
    </xf>
    <xf numFmtId="0" fontId="2" fillId="8" borderId="17" xfId="0" applyFont="1" applyFill="1" applyBorder="1" applyAlignment="1">
      <alignment horizontal="left" vertical="center"/>
    </xf>
    <xf numFmtId="0" fontId="0" fillId="6" borderId="3" xfId="0" applyFill="1" applyBorder="1" applyAlignment="1">
      <alignment horizontal="center" vertical="center"/>
    </xf>
    <xf numFmtId="0" fontId="4" fillId="6" borderId="27"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28"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10" fillId="6" borderId="27" xfId="0" applyFont="1" applyFill="1" applyBorder="1" applyAlignment="1">
      <alignment horizontal="center" vertical="center" wrapText="1"/>
    </xf>
    <xf numFmtId="0" fontId="10" fillId="6" borderId="18" xfId="0" applyFont="1" applyFill="1" applyBorder="1" applyAlignment="1">
      <alignment horizontal="center" vertical="center" wrapText="1"/>
    </xf>
    <xf numFmtId="0" fontId="10" fillId="6" borderId="28" xfId="0" applyFont="1" applyFill="1" applyBorder="1" applyAlignment="1">
      <alignment horizontal="center" vertical="center" wrapText="1"/>
    </xf>
    <xf numFmtId="0" fontId="0" fillId="6" borderId="25" xfId="0" applyFill="1" applyBorder="1" applyAlignment="1">
      <alignment vertical="center"/>
    </xf>
    <xf numFmtId="0" fontId="0" fillId="0" borderId="26" xfId="0" applyBorder="1" applyAlignment="1">
      <alignment vertical="center"/>
    </xf>
    <xf numFmtId="0" fontId="0" fillId="0" borderId="31" xfId="0" applyBorder="1" applyAlignment="1">
      <alignment vertical="center"/>
    </xf>
    <xf numFmtId="2" fontId="0" fillId="6" borderId="25" xfId="0" applyNumberFormat="1" applyFill="1" applyBorder="1" applyAlignment="1">
      <alignment horizontal="center" vertical="center"/>
    </xf>
    <xf numFmtId="2" fontId="0" fillId="6" borderId="26" xfId="0" applyNumberFormat="1" applyFill="1" applyBorder="1" applyAlignment="1">
      <alignment vertical="center"/>
    </xf>
    <xf numFmtId="2" fontId="0" fillId="6" borderId="33" xfId="0" applyNumberFormat="1" applyFill="1" applyBorder="1" applyAlignment="1">
      <alignment vertical="center"/>
    </xf>
    <xf numFmtId="0" fontId="4" fillId="6" borderId="70" xfId="0" applyFont="1" applyFill="1" applyBorder="1" applyAlignment="1">
      <alignment horizontal="left" vertical="center" indent="1"/>
    </xf>
    <xf numFmtId="0" fontId="4" fillId="6" borderId="7" xfId="0" applyFont="1" applyFill="1" applyBorder="1" applyAlignment="1">
      <alignment horizontal="left" vertical="center" indent="1"/>
    </xf>
    <xf numFmtId="0" fontId="4" fillId="6" borderId="35" xfId="0" applyFont="1" applyFill="1" applyBorder="1" applyAlignment="1">
      <alignment horizontal="left" vertical="center" indent="1"/>
    </xf>
    <xf numFmtId="0" fontId="2" fillId="8" borderId="37" xfId="0" applyFont="1" applyFill="1" applyBorder="1" applyAlignment="1">
      <alignment horizontal="center" vertical="center" wrapText="1"/>
    </xf>
    <xf numFmtId="0" fontId="2" fillId="8" borderId="38" xfId="0" applyFont="1" applyFill="1" applyBorder="1" applyAlignment="1">
      <alignment horizontal="center" vertical="center"/>
    </xf>
    <xf numFmtId="0" fontId="2" fillId="8" borderId="39"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3</xdr:row>
          <xdr:rowOff>0</xdr:rowOff>
        </xdr:from>
        <xdr:to>
          <xdr:col>18</xdr:col>
          <xdr:colOff>38100</xdr:colOff>
          <xdr:row>3</xdr:row>
          <xdr:rowOff>219075</xdr:rowOff>
        </xdr:to>
        <xdr:sp macro="" textlink="">
          <xdr:nvSpPr>
            <xdr:cNvPr id="1027" name="Casilla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Información en cómputo anual (Marcar este check cuando los datos aportados se refieran al año completo)</a:t>
              </a:r>
            </a:p>
          </xdr:txBody>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I275"/>
  <sheetViews>
    <sheetView tabSelected="1" workbookViewId="0"/>
  </sheetViews>
  <sheetFormatPr baseColWidth="10" defaultColWidth="4.7109375" defaultRowHeight="12.75" x14ac:dyDescent="0.2"/>
  <cols>
    <col min="1" max="1" width="4.28515625" style="1" customWidth="1"/>
    <col min="2" max="2" width="1.5703125" style="1" customWidth="1"/>
    <col min="3" max="3" width="4.7109375" style="1" customWidth="1"/>
    <col min="4" max="5" width="6" style="1" customWidth="1"/>
    <col min="6" max="21" width="5.140625" style="1" customWidth="1"/>
    <col min="22" max="22" width="1.5703125" style="1" customWidth="1"/>
    <col min="23" max="24" width="4.7109375" style="1" customWidth="1"/>
    <col min="25" max="25" width="5.140625" style="1" customWidth="1"/>
    <col min="26" max="50" width="4.7109375" style="1" customWidth="1"/>
    <col min="51" max="51" width="4.7109375" style="1" hidden="1" customWidth="1"/>
    <col min="52" max="52" width="40.85546875" style="1" hidden="1" customWidth="1"/>
    <col min="53" max="53" width="11.7109375" style="1" hidden="1" customWidth="1"/>
    <col min="54" max="54" width="7" style="1" hidden="1" customWidth="1"/>
    <col min="55" max="58" width="4.7109375" style="1" hidden="1" customWidth="1"/>
    <col min="59" max="59" width="61.140625" style="1" hidden="1" customWidth="1"/>
    <col min="60" max="60" width="8" style="1" hidden="1" customWidth="1"/>
    <col min="61" max="61" width="4.7109375" style="1" hidden="1" customWidth="1"/>
    <col min="62" max="16384" width="4.7109375" style="1"/>
  </cols>
  <sheetData>
    <row r="1" spans="2:60" ht="14.25" customHeight="1" x14ac:dyDescent="0.2"/>
    <row r="2" spans="2:60" ht="38.25" customHeight="1" thickBot="1" x14ac:dyDescent="0.25">
      <c r="C2" s="312" t="s">
        <v>0</v>
      </c>
      <c r="D2" s="312"/>
      <c r="E2" s="312"/>
      <c r="F2" s="312"/>
      <c r="G2" s="312"/>
      <c r="H2" s="312"/>
      <c r="I2" s="312"/>
      <c r="J2" s="312"/>
      <c r="K2" s="312"/>
      <c r="L2" s="312"/>
      <c r="M2" s="312"/>
      <c r="N2" s="312"/>
      <c r="O2" s="312"/>
      <c r="P2" s="312"/>
      <c r="Q2" s="312"/>
      <c r="R2" s="312"/>
      <c r="S2" s="312"/>
      <c r="T2" s="312"/>
      <c r="U2" s="312"/>
    </row>
    <row r="3" spans="2:60" ht="5.25" customHeight="1" thickTop="1" x14ac:dyDescent="0.2">
      <c r="B3" s="81"/>
      <c r="C3" s="3"/>
      <c r="D3" s="3"/>
      <c r="E3" s="3"/>
      <c r="F3" s="3"/>
      <c r="G3" s="3"/>
      <c r="H3" s="3"/>
      <c r="I3" s="3"/>
      <c r="J3" s="3"/>
      <c r="K3" s="3"/>
      <c r="L3" s="3"/>
      <c r="M3" s="3"/>
      <c r="N3" s="3"/>
      <c r="O3" s="3"/>
      <c r="P3" s="3"/>
      <c r="Q3" s="3"/>
      <c r="R3" s="3"/>
      <c r="S3" s="3"/>
      <c r="T3" s="3"/>
      <c r="U3" s="3"/>
      <c r="V3" s="82"/>
    </row>
    <row r="4" spans="2:60" ht="18" customHeight="1" thickBot="1" x14ac:dyDescent="0.25">
      <c r="B4" s="83"/>
      <c r="C4" s="3"/>
      <c r="D4" s="3"/>
      <c r="E4" s="3"/>
      <c r="F4" s="3"/>
      <c r="G4" s="3"/>
      <c r="H4" s="3"/>
      <c r="I4" s="3"/>
      <c r="J4" s="3"/>
      <c r="K4" s="3"/>
      <c r="L4" s="3"/>
      <c r="M4" s="3"/>
      <c r="N4" s="3"/>
      <c r="O4" s="3"/>
      <c r="P4" s="3"/>
      <c r="Q4" s="3"/>
      <c r="R4" s="3"/>
      <c r="S4" s="3"/>
      <c r="T4" s="3"/>
      <c r="U4" s="28"/>
      <c r="V4" s="4"/>
      <c r="AZ4" s="5" t="s">
        <v>3</v>
      </c>
      <c r="BA4" s="6" t="s">
        <v>4</v>
      </c>
      <c r="BB4" s="7"/>
      <c r="BG4" s="8" t="s">
        <v>5</v>
      </c>
      <c r="BH4" s="8" t="s">
        <v>6</v>
      </c>
    </row>
    <row r="5" spans="2:60" ht="26.45" customHeight="1" thickTop="1" thickBot="1" x14ac:dyDescent="0.25">
      <c r="B5" s="322" t="s">
        <v>259</v>
      </c>
      <c r="C5" s="323"/>
      <c r="D5" s="323"/>
      <c r="E5" s="323"/>
      <c r="F5" s="323"/>
      <c r="G5" s="323"/>
      <c r="H5" s="323"/>
      <c r="I5" s="323"/>
      <c r="J5" s="323"/>
      <c r="K5" s="323"/>
      <c r="L5" s="323"/>
      <c r="M5" s="323"/>
      <c r="N5" s="323"/>
      <c r="O5" s="323"/>
      <c r="P5" s="323"/>
      <c r="Q5" s="323"/>
      <c r="R5" s="323"/>
      <c r="S5" s="323"/>
      <c r="T5" s="323"/>
      <c r="U5" s="323"/>
      <c r="V5" s="324"/>
      <c r="AZ5" s="9" t="s">
        <v>235</v>
      </c>
      <c r="BA5" s="1">
        <v>4</v>
      </c>
      <c r="BG5" s="10" t="s">
        <v>16</v>
      </c>
      <c r="BH5" s="10">
        <v>4</v>
      </c>
    </row>
    <row r="6" spans="2:60" ht="18" customHeight="1" thickTop="1" x14ac:dyDescent="0.2">
      <c r="B6" s="122" t="s">
        <v>1</v>
      </c>
      <c r="C6" s="123"/>
      <c r="D6" s="123"/>
      <c r="E6" s="123"/>
      <c r="F6" s="123"/>
      <c r="G6" s="123"/>
      <c r="H6" s="123"/>
      <c r="I6" s="123"/>
      <c r="J6" s="123"/>
      <c r="K6" s="123"/>
      <c r="L6" s="123"/>
      <c r="M6" s="123"/>
      <c r="N6" s="123"/>
      <c r="O6" s="123"/>
      <c r="P6" s="123"/>
      <c r="Q6" s="123"/>
      <c r="R6" s="123"/>
      <c r="S6" s="123"/>
      <c r="T6" s="123"/>
      <c r="U6" s="123"/>
      <c r="V6" s="124"/>
    </row>
    <row r="7" spans="2:60" ht="5.25" customHeight="1" x14ac:dyDescent="0.2">
      <c r="B7" s="2"/>
      <c r="C7" s="3"/>
      <c r="D7" s="3"/>
      <c r="E7" s="3"/>
      <c r="F7" s="3"/>
      <c r="G7" s="3"/>
      <c r="H7" s="3"/>
      <c r="I7" s="3"/>
      <c r="J7" s="3"/>
      <c r="K7" s="3"/>
      <c r="L7" s="3"/>
      <c r="M7" s="3"/>
      <c r="N7" s="3"/>
      <c r="O7" s="3"/>
      <c r="P7" s="3"/>
      <c r="Q7" s="3"/>
      <c r="R7" s="3"/>
      <c r="S7" s="3"/>
      <c r="T7" s="3"/>
      <c r="U7" s="3"/>
      <c r="V7" s="4"/>
    </row>
    <row r="8" spans="2:60" ht="18" customHeight="1" x14ac:dyDescent="0.2">
      <c r="B8" s="2"/>
      <c r="C8" s="199" t="s">
        <v>2</v>
      </c>
      <c r="D8" s="199"/>
      <c r="E8" s="199"/>
      <c r="F8" s="199"/>
      <c r="G8" s="199"/>
      <c r="H8" s="308"/>
      <c r="I8" s="304"/>
      <c r="J8" s="309"/>
      <c r="K8" s="309"/>
      <c r="L8" s="309"/>
      <c r="M8" s="309"/>
      <c r="N8" s="309"/>
      <c r="O8" s="309"/>
      <c r="P8" s="309"/>
      <c r="Q8" s="309"/>
      <c r="R8" s="309"/>
      <c r="S8" s="309"/>
      <c r="T8" s="309"/>
      <c r="U8" s="309"/>
      <c r="V8" s="4"/>
      <c r="AZ8" s="5" t="s">
        <v>3</v>
      </c>
      <c r="BA8" s="6" t="s">
        <v>4</v>
      </c>
      <c r="BB8" s="7"/>
      <c r="BG8" s="8" t="s">
        <v>5</v>
      </c>
      <c r="BH8" s="8" t="s">
        <v>6</v>
      </c>
    </row>
    <row r="9" spans="2:60" ht="18" customHeight="1" x14ac:dyDescent="0.2">
      <c r="B9" s="2"/>
      <c r="C9" s="199" t="s">
        <v>7</v>
      </c>
      <c r="D9" s="199"/>
      <c r="E9" s="199"/>
      <c r="F9" s="199"/>
      <c r="G9" s="199"/>
      <c r="H9" s="308"/>
      <c r="I9" s="304"/>
      <c r="J9" s="309"/>
      <c r="K9" s="309"/>
      <c r="L9" s="309"/>
      <c r="M9" s="309"/>
      <c r="N9" s="309"/>
      <c r="O9" s="309"/>
      <c r="P9" s="309"/>
      <c r="Q9" s="309"/>
      <c r="R9" s="309"/>
      <c r="S9" s="309"/>
      <c r="T9" s="309"/>
      <c r="U9" s="309"/>
      <c r="V9" s="4"/>
      <c r="AZ9" s="9" t="s">
        <v>8</v>
      </c>
      <c r="BA9" s="1">
        <v>1</v>
      </c>
      <c r="BG9" s="10" t="s">
        <v>9</v>
      </c>
      <c r="BH9" s="10">
        <v>1</v>
      </c>
    </row>
    <row r="10" spans="2:60" ht="18" customHeight="1" x14ac:dyDescent="0.2">
      <c r="B10" s="2"/>
      <c r="C10" s="199" t="s">
        <v>10</v>
      </c>
      <c r="D10" s="199"/>
      <c r="E10" s="308"/>
      <c r="F10" s="288"/>
      <c r="G10" s="309"/>
      <c r="H10" s="309"/>
      <c r="I10" s="309"/>
      <c r="J10" s="309"/>
      <c r="K10" s="310"/>
      <c r="L10" s="199" t="s">
        <v>11</v>
      </c>
      <c r="M10" s="199"/>
      <c r="N10" s="308"/>
      <c r="O10" s="304"/>
      <c r="P10" s="309"/>
      <c r="Q10" s="309"/>
      <c r="R10" s="309"/>
      <c r="S10" s="309"/>
      <c r="T10" s="309"/>
      <c r="U10" s="309"/>
      <c r="V10" s="4"/>
      <c r="AZ10" s="9" t="s">
        <v>12</v>
      </c>
      <c r="BA10" s="1">
        <v>2</v>
      </c>
      <c r="BG10" s="10" t="s">
        <v>13</v>
      </c>
      <c r="BH10" s="10">
        <v>2</v>
      </c>
    </row>
    <row r="11" spans="2:60" ht="18" customHeight="1" x14ac:dyDescent="0.2">
      <c r="B11" s="2"/>
      <c r="C11" s="199" t="s">
        <v>257</v>
      </c>
      <c r="D11" s="199"/>
      <c r="E11" s="199"/>
      <c r="F11" s="199"/>
      <c r="G11" s="199"/>
      <c r="H11" s="308"/>
      <c r="I11" s="304"/>
      <c r="J11" s="309"/>
      <c r="K11" s="309"/>
      <c r="L11" s="309"/>
      <c r="M11" s="309"/>
      <c r="N11" s="309"/>
      <c r="O11" s="309"/>
      <c r="P11" s="309"/>
      <c r="Q11" s="309"/>
      <c r="R11" s="309"/>
      <c r="S11" s="309"/>
      <c r="T11" s="309"/>
      <c r="U11" s="309"/>
      <c r="V11" s="4"/>
      <c r="AZ11" s="9" t="s">
        <v>14</v>
      </c>
      <c r="BA11" s="1">
        <v>3</v>
      </c>
      <c r="BG11" s="10" t="s">
        <v>15</v>
      </c>
      <c r="BH11" s="10">
        <v>3</v>
      </c>
    </row>
    <row r="12" spans="2:60" ht="5.25" customHeight="1" thickBot="1" x14ac:dyDescent="0.25">
      <c r="B12" s="11"/>
      <c r="C12" s="12"/>
      <c r="D12" s="12"/>
      <c r="E12" s="12"/>
      <c r="F12" s="12"/>
      <c r="G12" s="12"/>
      <c r="H12" s="12"/>
      <c r="I12" s="12"/>
      <c r="J12" s="12"/>
      <c r="K12" s="12"/>
      <c r="L12" s="12"/>
      <c r="M12" s="12"/>
      <c r="N12" s="12"/>
      <c r="O12" s="12"/>
      <c r="P12" s="12"/>
      <c r="Q12" s="12"/>
      <c r="R12" s="12"/>
      <c r="S12" s="12"/>
      <c r="T12" s="12"/>
      <c r="U12" s="12"/>
      <c r="V12" s="13"/>
      <c r="AZ12" s="9" t="s">
        <v>235</v>
      </c>
      <c r="BA12" s="1">
        <v>4</v>
      </c>
      <c r="BG12" s="10" t="s">
        <v>16</v>
      </c>
      <c r="BH12" s="10">
        <v>4</v>
      </c>
    </row>
    <row r="13" spans="2:60" ht="18" customHeight="1" thickTop="1" x14ac:dyDescent="0.2">
      <c r="B13" s="122" t="s">
        <v>17</v>
      </c>
      <c r="C13" s="123"/>
      <c r="D13" s="123"/>
      <c r="E13" s="123"/>
      <c r="F13" s="123"/>
      <c r="G13" s="123"/>
      <c r="H13" s="123"/>
      <c r="I13" s="123"/>
      <c r="J13" s="123"/>
      <c r="K13" s="123"/>
      <c r="L13" s="123"/>
      <c r="M13" s="123"/>
      <c r="N13" s="123"/>
      <c r="O13" s="123"/>
      <c r="P13" s="123"/>
      <c r="Q13" s="123"/>
      <c r="R13" s="123"/>
      <c r="S13" s="123"/>
      <c r="T13" s="123"/>
      <c r="U13" s="123"/>
      <c r="V13" s="124"/>
      <c r="AZ13" s="14" t="s">
        <v>18</v>
      </c>
      <c r="BA13" s="15" t="e">
        <f>VLOOKUP(C112,AZ9:BA12,2,FALSE)</f>
        <v>#N/A</v>
      </c>
      <c r="BG13" s="10" t="s">
        <v>19</v>
      </c>
      <c r="BH13" s="10">
        <v>5</v>
      </c>
    </row>
    <row r="14" spans="2:60" ht="5.25" customHeight="1" x14ac:dyDescent="0.2">
      <c r="B14" s="2"/>
      <c r="C14" s="3"/>
      <c r="D14" s="3"/>
      <c r="E14" s="3"/>
      <c r="F14" s="3"/>
      <c r="G14" s="3"/>
      <c r="H14" s="3"/>
      <c r="I14" s="3"/>
      <c r="J14" s="3"/>
      <c r="K14" s="3"/>
      <c r="L14" s="3"/>
      <c r="M14" s="3"/>
      <c r="N14" s="3"/>
      <c r="O14" s="3"/>
      <c r="P14" s="3"/>
      <c r="Q14" s="3"/>
      <c r="R14" s="3"/>
      <c r="S14" s="3"/>
      <c r="T14" s="3"/>
      <c r="U14" s="3"/>
      <c r="V14" s="4"/>
      <c r="BG14" s="10" t="s">
        <v>20</v>
      </c>
      <c r="BH14" s="10">
        <v>6</v>
      </c>
    </row>
    <row r="15" spans="2:60" ht="18" customHeight="1" x14ac:dyDescent="0.2">
      <c r="B15" s="2"/>
      <c r="C15" s="164" t="s">
        <v>21</v>
      </c>
      <c r="D15" s="165"/>
      <c r="E15" s="165"/>
      <c r="F15" s="165"/>
      <c r="G15" s="165"/>
      <c r="H15" s="313"/>
      <c r="I15" s="294"/>
      <c r="J15" s="314"/>
      <c r="K15" s="314"/>
      <c r="L15" s="314"/>
      <c r="M15" s="314"/>
      <c r="N15" s="314"/>
      <c r="O15" s="314"/>
      <c r="P15" s="164" t="s">
        <v>23</v>
      </c>
      <c r="Q15" s="315"/>
      <c r="R15" s="315"/>
      <c r="S15" s="315"/>
      <c r="T15" s="316"/>
      <c r="U15" s="16"/>
      <c r="V15" s="4"/>
      <c r="BG15" s="10" t="s">
        <v>25</v>
      </c>
      <c r="BH15" s="10">
        <v>7</v>
      </c>
    </row>
    <row r="16" spans="2:60" ht="18" customHeight="1" x14ac:dyDescent="0.2">
      <c r="B16" s="2"/>
      <c r="C16" s="164" t="s">
        <v>26</v>
      </c>
      <c r="D16" s="272"/>
      <c r="E16" s="272"/>
      <c r="F16" s="272"/>
      <c r="G16" s="272"/>
      <c r="H16" s="272"/>
      <c r="I16" s="317"/>
      <c r="J16" s="318"/>
      <c r="K16" s="318"/>
      <c r="L16" s="318"/>
      <c r="M16" s="318"/>
      <c r="N16" s="319" t="s">
        <v>27</v>
      </c>
      <c r="O16" s="320"/>
      <c r="P16" s="320"/>
      <c r="Q16" s="321"/>
      <c r="R16" s="311"/>
      <c r="S16" s="287"/>
      <c r="T16" s="287"/>
      <c r="U16" s="288"/>
      <c r="V16" s="4"/>
      <c r="AZ16" s="6" t="s">
        <v>29</v>
      </c>
      <c r="BA16" s="6" t="s">
        <v>4</v>
      </c>
      <c r="BG16" s="10" t="s">
        <v>30</v>
      </c>
      <c r="BH16" s="10">
        <v>8</v>
      </c>
    </row>
    <row r="17" spans="2:60" ht="18" customHeight="1" x14ac:dyDescent="0.2">
      <c r="B17" s="2"/>
      <c r="C17" s="164" t="s">
        <v>31</v>
      </c>
      <c r="D17" s="272"/>
      <c r="E17" s="272"/>
      <c r="F17" s="272"/>
      <c r="G17" s="273"/>
      <c r="H17" s="298" t="s">
        <v>32</v>
      </c>
      <c r="I17" s="299"/>
      <c r="J17" s="300"/>
      <c r="K17" s="301"/>
      <c r="L17" s="203"/>
      <c r="M17" s="203"/>
      <c r="N17" s="203"/>
      <c r="O17" s="298" t="s">
        <v>33</v>
      </c>
      <c r="P17" s="299"/>
      <c r="Q17" s="300"/>
      <c r="R17" s="297">
        <f>100-K17</f>
        <v>100</v>
      </c>
      <c r="S17" s="107"/>
      <c r="T17" s="107"/>
      <c r="U17" s="108"/>
      <c r="V17" s="4"/>
      <c r="AZ17" s="17" t="s">
        <v>34</v>
      </c>
      <c r="BA17" s="1">
        <v>1</v>
      </c>
      <c r="BG17" s="10" t="s">
        <v>35</v>
      </c>
      <c r="BH17" s="10">
        <v>9</v>
      </c>
    </row>
    <row r="18" spans="2:60" ht="18" customHeight="1" x14ac:dyDescent="0.2">
      <c r="B18" s="2"/>
      <c r="C18" s="281" t="s">
        <v>36</v>
      </c>
      <c r="D18" s="179"/>
      <c r="E18" s="179"/>
      <c r="F18" s="179"/>
      <c r="G18" s="179"/>
      <c r="H18" s="179"/>
      <c r="I18" s="179"/>
      <c r="J18" s="179"/>
      <c r="K18" s="179"/>
      <c r="L18" s="179"/>
      <c r="M18" s="179"/>
      <c r="N18" s="179"/>
      <c r="O18" s="179"/>
      <c r="P18" s="179"/>
      <c r="Q18" s="179"/>
      <c r="R18" s="179"/>
      <c r="S18" s="179"/>
      <c r="T18" s="179"/>
      <c r="U18" s="282"/>
      <c r="V18" s="4"/>
      <c r="AZ18" s="17" t="s">
        <v>37</v>
      </c>
      <c r="BA18" s="1">
        <v>2</v>
      </c>
      <c r="BG18" s="10" t="s">
        <v>38</v>
      </c>
      <c r="BH18" s="10">
        <v>10</v>
      </c>
    </row>
    <row r="19" spans="2:60" ht="30.75" customHeight="1" x14ac:dyDescent="0.2">
      <c r="B19" s="2"/>
      <c r="C19" s="269"/>
      <c r="D19" s="270"/>
      <c r="E19" s="270"/>
      <c r="F19" s="270"/>
      <c r="G19" s="270"/>
      <c r="H19" s="270"/>
      <c r="I19" s="270"/>
      <c r="J19" s="270"/>
      <c r="K19" s="270"/>
      <c r="L19" s="270"/>
      <c r="M19" s="270"/>
      <c r="N19" s="270"/>
      <c r="O19" s="270"/>
      <c r="P19" s="270"/>
      <c r="Q19" s="270"/>
      <c r="R19" s="270"/>
      <c r="S19" s="270"/>
      <c r="T19" s="270"/>
      <c r="U19" s="271"/>
      <c r="V19" s="4"/>
      <c r="AZ19" s="17" t="s">
        <v>39</v>
      </c>
      <c r="BA19" s="1">
        <v>3</v>
      </c>
      <c r="BG19" s="10" t="s">
        <v>40</v>
      </c>
      <c r="BH19" s="10">
        <v>11</v>
      </c>
    </row>
    <row r="20" spans="2:60" ht="18" customHeight="1" x14ac:dyDescent="0.2">
      <c r="B20" s="2"/>
      <c r="C20" s="164" t="s">
        <v>216</v>
      </c>
      <c r="D20" s="272"/>
      <c r="E20" s="272"/>
      <c r="F20" s="272"/>
      <c r="G20" s="272"/>
      <c r="H20" s="272"/>
      <c r="I20" s="272"/>
      <c r="J20" s="272"/>
      <c r="K20" s="272"/>
      <c r="L20" s="294"/>
      <c r="M20" s="295"/>
      <c r="N20" s="295"/>
      <c r="O20" s="295"/>
      <c r="P20" s="295"/>
      <c r="Q20" s="296"/>
      <c r="R20" s="274" t="s">
        <v>217</v>
      </c>
      <c r="S20" s="305"/>
      <c r="T20" s="306"/>
      <c r="U20" s="307"/>
      <c r="V20" s="4"/>
      <c r="AZ20" s="17" t="s">
        <v>41</v>
      </c>
      <c r="BA20" s="1">
        <v>4</v>
      </c>
      <c r="BG20" s="10" t="s">
        <v>42</v>
      </c>
      <c r="BH20" s="10">
        <v>12</v>
      </c>
    </row>
    <row r="21" spans="2:60" ht="18" customHeight="1" x14ac:dyDescent="0.2">
      <c r="B21" s="2"/>
      <c r="C21" s="164" t="s">
        <v>43</v>
      </c>
      <c r="D21" s="165"/>
      <c r="E21" s="165"/>
      <c r="F21" s="165"/>
      <c r="G21" s="165"/>
      <c r="H21" s="165"/>
      <c r="I21" s="165"/>
      <c r="J21" s="247"/>
      <c r="K21" s="302"/>
      <c r="L21" s="303"/>
      <c r="M21" s="303"/>
      <c r="N21" s="303"/>
      <c r="O21" s="303"/>
      <c r="P21" s="303"/>
      <c r="Q21" s="303"/>
      <c r="R21" s="303"/>
      <c r="S21" s="303"/>
      <c r="T21" s="303"/>
      <c r="U21" s="304"/>
      <c r="V21" s="4"/>
      <c r="AZ21" s="17" t="s">
        <v>44</v>
      </c>
      <c r="BA21" s="1">
        <v>5</v>
      </c>
      <c r="BG21" s="10" t="s">
        <v>45</v>
      </c>
      <c r="BH21" s="10">
        <v>13</v>
      </c>
    </row>
    <row r="22" spans="2:60" ht="18" customHeight="1" x14ac:dyDescent="0.2">
      <c r="B22" s="2"/>
      <c r="C22" s="281" t="s">
        <v>46</v>
      </c>
      <c r="D22" s="179"/>
      <c r="E22" s="179"/>
      <c r="F22" s="179"/>
      <c r="G22" s="179"/>
      <c r="H22" s="179"/>
      <c r="I22" s="179"/>
      <c r="J22" s="179"/>
      <c r="K22" s="179"/>
      <c r="L22" s="179"/>
      <c r="M22" s="179"/>
      <c r="N22" s="179"/>
      <c r="O22" s="179"/>
      <c r="P22" s="179"/>
      <c r="Q22" s="179"/>
      <c r="R22" s="179"/>
      <c r="S22" s="179"/>
      <c r="T22" s="179"/>
      <c r="U22" s="282"/>
      <c r="V22" s="4"/>
      <c r="AZ22" s="17" t="s">
        <v>47</v>
      </c>
      <c r="BA22" s="1">
        <v>6</v>
      </c>
      <c r="BG22" s="10" t="s">
        <v>48</v>
      </c>
      <c r="BH22" s="10">
        <v>14</v>
      </c>
    </row>
    <row r="23" spans="2:60" ht="36.75" customHeight="1" x14ac:dyDescent="0.2">
      <c r="B23" s="2"/>
      <c r="C23" s="283"/>
      <c r="D23" s="284"/>
      <c r="E23" s="284"/>
      <c r="F23" s="284"/>
      <c r="G23" s="284"/>
      <c r="H23" s="284"/>
      <c r="I23" s="284"/>
      <c r="J23" s="284"/>
      <c r="K23" s="284"/>
      <c r="L23" s="284"/>
      <c r="M23" s="284"/>
      <c r="N23" s="284"/>
      <c r="O23" s="284"/>
      <c r="P23" s="284"/>
      <c r="Q23" s="284"/>
      <c r="R23" s="284"/>
      <c r="S23" s="284"/>
      <c r="T23" s="284"/>
      <c r="U23" s="285"/>
      <c r="V23" s="4"/>
      <c r="AZ23" s="17" t="s">
        <v>22</v>
      </c>
      <c r="BA23" s="1">
        <v>7</v>
      </c>
      <c r="BG23" s="10" t="s">
        <v>49</v>
      </c>
      <c r="BH23" s="10">
        <v>15</v>
      </c>
    </row>
    <row r="24" spans="2:60" ht="18" customHeight="1" x14ac:dyDescent="0.2">
      <c r="B24" s="2"/>
      <c r="C24" s="164" t="s">
        <v>50</v>
      </c>
      <c r="D24" s="165"/>
      <c r="E24" s="165"/>
      <c r="F24" s="165"/>
      <c r="G24" s="165"/>
      <c r="H24" s="165"/>
      <c r="I24" s="165"/>
      <c r="J24" s="165"/>
      <c r="K24" s="165"/>
      <c r="L24" s="165"/>
      <c r="M24" s="247"/>
      <c r="N24" s="286"/>
      <c r="O24" s="287"/>
      <c r="P24" s="287"/>
      <c r="Q24" s="287"/>
      <c r="R24" s="287"/>
      <c r="S24" s="287"/>
      <c r="T24" s="287"/>
      <c r="U24" s="288"/>
      <c r="V24" s="4"/>
      <c r="AZ24" s="17" t="s">
        <v>51</v>
      </c>
      <c r="BA24" s="1">
        <v>8</v>
      </c>
      <c r="BG24" s="10" t="s">
        <v>52</v>
      </c>
      <c r="BH24" s="10">
        <v>16</v>
      </c>
    </row>
    <row r="25" spans="2:60" ht="14.25" customHeight="1" x14ac:dyDescent="0.2">
      <c r="B25" s="2"/>
      <c r="C25" s="263" t="s">
        <v>53</v>
      </c>
      <c r="D25" s="264"/>
      <c r="E25" s="264"/>
      <c r="F25" s="264"/>
      <c r="G25" s="264"/>
      <c r="H25" s="264"/>
      <c r="I25" s="264"/>
      <c r="J25" s="264"/>
      <c r="K25" s="264"/>
      <c r="L25" s="264"/>
      <c r="M25" s="264"/>
      <c r="N25" s="264"/>
      <c r="O25" s="264"/>
      <c r="P25" s="264"/>
      <c r="Q25" s="264"/>
      <c r="R25" s="264"/>
      <c r="S25" s="264"/>
      <c r="T25" s="264"/>
      <c r="U25" s="265"/>
      <c r="V25" s="4"/>
      <c r="AZ25" s="17" t="s">
        <v>54</v>
      </c>
      <c r="BA25" s="1">
        <v>9</v>
      </c>
      <c r="BG25" s="14" t="s">
        <v>18</v>
      </c>
      <c r="BH25" s="15" t="e">
        <f>VLOOKUP(L20,BG9:BH24,2,FALSE)</f>
        <v>#N/A</v>
      </c>
    </row>
    <row r="26" spans="2:60" ht="14.25" customHeight="1" x14ac:dyDescent="0.2">
      <c r="B26" s="2"/>
      <c r="C26" s="266"/>
      <c r="D26" s="267"/>
      <c r="E26" s="267"/>
      <c r="F26" s="267"/>
      <c r="G26" s="267"/>
      <c r="H26" s="267"/>
      <c r="I26" s="267"/>
      <c r="J26" s="267"/>
      <c r="K26" s="267"/>
      <c r="L26" s="267"/>
      <c r="M26" s="267"/>
      <c r="N26" s="267"/>
      <c r="O26" s="267"/>
      <c r="P26" s="267"/>
      <c r="Q26" s="267"/>
      <c r="R26" s="267"/>
      <c r="S26" s="267"/>
      <c r="T26" s="267"/>
      <c r="U26" s="268"/>
      <c r="V26" s="4"/>
      <c r="AZ26" s="17" t="s">
        <v>55</v>
      </c>
      <c r="BA26" s="1">
        <v>10</v>
      </c>
      <c r="BG26" s="10"/>
      <c r="BH26" s="10"/>
    </row>
    <row r="27" spans="2:60" ht="36.75" customHeight="1" x14ac:dyDescent="0.2">
      <c r="B27" s="2"/>
      <c r="C27" s="269"/>
      <c r="D27" s="270"/>
      <c r="E27" s="270"/>
      <c r="F27" s="270"/>
      <c r="G27" s="270"/>
      <c r="H27" s="270"/>
      <c r="I27" s="270"/>
      <c r="J27" s="270"/>
      <c r="K27" s="270"/>
      <c r="L27" s="270"/>
      <c r="M27" s="270"/>
      <c r="N27" s="270"/>
      <c r="O27" s="270"/>
      <c r="P27" s="270"/>
      <c r="Q27" s="270"/>
      <c r="R27" s="270"/>
      <c r="S27" s="270"/>
      <c r="T27" s="270"/>
      <c r="U27" s="271"/>
      <c r="V27" s="4"/>
      <c r="AZ27" s="1" t="s">
        <v>56</v>
      </c>
      <c r="BA27" s="1">
        <v>11</v>
      </c>
      <c r="BG27" s="10"/>
      <c r="BH27" s="10"/>
    </row>
    <row r="28" spans="2:60" ht="5.25" customHeight="1" thickBot="1" x14ac:dyDescent="0.25">
      <c r="B28" s="11"/>
      <c r="C28" s="12"/>
      <c r="D28" s="12"/>
      <c r="E28" s="12"/>
      <c r="F28" s="12"/>
      <c r="G28" s="12"/>
      <c r="H28" s="12"/>
      <c r="I28" s="12"/>
      <c r="J28" s="12"/>
      <c r="K28" s="12"/>
      <c r="L28" s="12"/>
      <c r="M28" s="12"/>
      <c r="N28" s="12"/>
      <c r="O28" s="12"/>
      <c r="P28" s="12"/>
      <c r="Q28" s="12"/>
      <c r="R28" s="12"/>
      <c r="S28" s="12"/>
      <c r="T28" s="12"/>
      <c r="U28" s="12"/>
      <c r="V28" s="13"/>
      <c r="AZ28" s="14" t="s">
        <v>18</v>
      </c>
      <c r="BA28" s="15" t="e">
        <f>VLOOKUP(I15,AZ17:BA27,2,FALSE)</f>
        <v>#N/A</v>
      </c>
      <c r="BG28" s="10"/>
      <c r="BH28" s="10"/>
    </row>
    <row r="29" spans="2:60" ht="18" customHeight="1" thickTop="1" x14ac:dyDescent="0.2">
      <c r="B29" s="122" t="s">
        <v>57</v>
      </c>
      <c r="C29" s="123"/>
      <c r="D29" s="123"/>
      <c r="E29" s="123"/>
      <c r="F29" s="123"/>
      <c r="G29" s="123"/>
      <c r="H29" s="123"/>
      <c r="I29" s="123"/>
      <c r="J29" s="123"/>
      <c r="K29" s="123"/>
      <c r="L29" s="123"/>
      <c r="M29" s="123"/>
      <c r="N29" s="123"/>
      <c r="O29" s="123"/>
      <c r="P29" s="123"/>
      <c r="Q29" s="123"/>
      <c r="R29" s="123"/>
      <c r="S29" s="123"/>
      <c r="T29" s="123"/>
      <c r="U29" s="123"/>
      <c r="V29" s="124"/>
    </row>
    <row r="30" spans="2:60" ht="5.25" customHeight="1" x14ac:dyDescent="0.2">
      <c r="B30" s="2"/>
      <c r="C30" s="3"/>
      <c r="D30" s="3"/>
      <c r="E30" s="3"/>
      <c r="F30" s="3"/>
      <c r="G30" s="3"/>
      <c r="H30" s="3"/>
      <c r="I30" s="3"/>
      <c r="J30" s="3"/>
      <c r="K30" s="3"/>
      <c r="L30" s="3"/>
      <c r="M30" s="3"/>
      <c r="N30" s="3"/>
      <c r="O30" s="3"/>
      <c r="P30" s="3"/>
      <c r="Q30" s="3"/>
      <c r="R30" s="3"/>
      <c r="S30" s="3"/>
      <c r="T30" s="3"/>
      <c r="U30" s="3"/>
      <c r="V30" s="4"/>
      <c r="BG30" s="10"/>
      <c r="BH30" s="10"/>
    </row>
    <row r="31" spans="2:60" ht="18" customHeight="1" x14ac:dyDescent="0.2">
      <c r="B31" s="2"/>
      <c r="C31" s="164" t="s">
        <v>58</v>
      </c>
      <c r="D31" s="272"/>
      <c r="E31" s="272"/>
      <c r="F31" s="272"/>
      <c r="G31" s="273"/>
      <c r="H31" s="274" t="s">
        <v>59</v>
      </c>
      <c r="I31" s="273"/>
      <c r="J31" s="275"/>
      <c r="K31" s="277">
        <v>42736</v>
      </c>
      <c r="L31" s="278"/>
      <c r="M31" s="278"/>
      <c r="N31" s="279"/>
      <c r="O31" s="165" t="s">
        <v>60</v>
      </c>
      <c r="P31" s="273"/>
      <c r="Q31" s="273"/>
      <c r="R31" s="277">
        <v>43100</v>
      </c>
      <c r="S31" s="278"/>
      <c r="T31" s="278"/>
      <c r="U31" s="280"/>
      <c r="V31" s="4"/>
      <c r="AZ31" s="6" t="s">
        <v>61</v>
      </c>
      <c r="BA31" s="6" t="s">
        <v>4</v>
      </c>
      <c r="BG31" s="18" t="s">
        <v>62</v>
      </c>
      <c r="BH31" s="18" t="s">
        <v>63</v>
      </c>
    </row>
    <row r="32" spans="2:60" ht="18" customHeight="1" x14ac:dyDescent="0.2">
      <c r="B32" s="2"/>
      <c r="C32" s="289" t="s">
        <v>64</v>
      </c>
      <c r="D32" s="290"/>
      <c r="E32" s="290"/>
      <c r="F32" s="290"/>
      <c r="G32" s="290"/>
      <c r="H32" s="290"/>
      <c r="I32" s="290"/>
      <c r="J32" s="290"/>
      <c r="K32" s="290"/>
      <c r="L32" s="290"/>
      <c r="M32" s="290"/>
      <c r="N32" s="290"/>
      <c r="O32" s="290"/>
      <c r="P32" s="290"/>
      <c r="Q32" s="290"/>
      <c r="R32" s="290"/>
      <c r="S32" s="290"/>
      <c r="T32" s="290"/>
      <c r="U32" s="291"/>
      <c r="V32" s="4"/>
      <c r="AZ32" s="1" t="s">
        <v>65</v>
      </c>
      <c r="BA32" s="1">
        <v>1</v>
      </c>
      <c r="BG32" s="10" t="s">
        <v>24</v>
      </c>
      <c r="BH32" s="10">
        <v>1</v>
      </c>
    </row>
    <row r="33" spans="2:61" ht="18" customHeight="1" x14ac:dyDescent="0.2">
      <c r="B33" s="2"/>
      <c r="C33" s="292" t="s">
        <v>66</v>
      </c>
      <c r="D33" s="293"/>
      <c r="E33" s="293"/>
      <c r="F33" s="293"/>
      <c r="G33" s="293"/>
      <c r="H33" s="293"/>
      <c r="I33" s="293"/>
      <c r="J33" s="293"/>
      <c r="K33" s="293"/>
      <c r="L33" s="293"/>
      <c r="M33" s="293"/>
      <c r="N33" s="293"/>
      <c r="O33" s="157"/>
      <c r="P33" s="158"/>
      <c r="Q33" s="158"/>
      <c r="R33" s="158"/>
      <c r="S33" s="158"/>
      <c r="T33" s="158"/>
      <c r="U33" s="235"/>
      <c r="V33" s="4"/>
      <c r="AZ33" s="1" t="s">
        <v>67</v>
      </c>
      <c r="BA33" s="1">
        <v>2</v>
      </c>
      <c r="BG33" s="10" t="s">
        <v>68</v>
      </c>
      <c r="BH33" s="10">
        <v>2</v>
      </c>
    </row>
    <row r="34" spans="2:61" ht="18" customHeight="1" x14ac:dyDescent="0.2">
      <c r="B34" s="2"/>
      <c r="C34" s="261" t="s">
        <v>69</v>
      </c>
      <c r="D34" s="262"/>
      <c r="E34" s="262"/>
      <c r="F34" s="262"/>
      <c r="G34" s="262"/>
      <c r="H34" s="262"/>
      <c r="I34" s="262"/>
      <c r="J34" s="262"/>
      <c r="K34" s="262"/>
      <c r="L34" s="262"/>
      <c r="M34" s="262"/>
      <c r="N34" s="262"/>
      <c r="O34" s="157"/>
      <c r="P34" s="158"/>
      <c r="Q34" s="158"/>
      <c r="R34" s="158"/>
      <c r="S34" s="158"/>
      <c r="T34" s="158"/>
      <c r="U34" s="235"/>
      <c r="V34" s="4"/>
      <c r="AZ34" s="1" t="s">
        <v>70</v>
      </c>
      <c r="BA34" s="1">
        <v>3</v>
      </c>
      <c r="BG34" s="19" t="s">
        <v>18</v>
      </c>
      <c r="BH34" s="19" t="e">
        <f>VLOOKUP(U15,BG32:BH33,2,FALSE)</f>
        <v>#N/A</v>
      </c>
    </row>
    <row r="35" spans="2:61" ht="18" customHeight="1" x14ac:dyDescent="0.2">
      <c r="B35" s="2"/>
      <c r="C35" s="249" t="s">
        <v>71</v>
      </c>
      <c r="D35" s="250"/>
      <c r="E35" s="250"/>
      <c r="F35" s="250"/>
      <c r="G35" s="250"/>
      <c r="H35" s="250"/>
      <c r="I35" s="250"/>
      <c r="J35" s="250"/>
      <c r="K35" s="250"/>
      <c r="L35" s="250"/>
      <c r="M35" s="250"/>
      <c r="N35" s="251"/>
      <c r="O35" s="252"/>
      <c r="P35" s="252"/>
      <c r="Q35" s="252"/>
      <c r="R35" s="252"/>
      <c r="S35" s="252"/>
      <c r="T35" s="252"/>
      <c r="U35" s="253"/>
      <c r="V35" s="4"/>
      <c r="AZ35" s="1" t="s">
        <v>28</v>
      </c>
      <c r="BA35" s="1">
        <v>4</v>
      </c>
      <c r="BG35" s="10"/>
      <c r="BH35" s="10"/>
    </row>
    <row r="36" spans="2:61" ht="18" customHeight="1" x14ac:dyDescent="0.2">
      <c r="B36" s="2"/>
      <c r="C36" s="164" t="s">
        <v>72</v>
      </c>
      <c r="D36" s="165"/>
      <c r="E36" s="165"/>
      <c r="F36" s="165"/>
      <c r="G36" s="165"/>
      <c r="H36" s="165"/>
      <c r="I36" s="165"/>
      <c r="J36" s="165"/>
      <c r="K36" s="165"/>
      <c r="L36" s="165"/>
      <c r="M36" s="165"/>
      <c r="N36" s="247"/>
      <c r="O36" s="248"/>
      <c r="P36" s="203"/>
      <c r="Q36" s="203"/>
      <c r="R36" s="203"/>
      <c r="S36" s="203"/>
      <c r="T36" s="203"/>
      <c r="U36" s="204"/>
      <c r="V36" s="4"/>
      <c r="AZ36" s="1" t="s">
        <v>73</v>
      </c>
      <c r="BA36" s="1">
        <v>5</v>
      </c>
      <c r="BG36" s="10"/>
      <c r="BH36" s="10"/>
    </row>
    <row r="37" spans="2:61" ht="18" customHeight="1" x14ac:dyDescent="0.2">
      <c r="B37" s="2"/>
      <c r="C37" s="164" t="s">
        <v>74</v>
      </c>
      <c r="D37" s="272"/>
      <c r="E37" s="272"/>
      <c r="F37" s="272"/>
      <c r="G37" s="272"/>
      <c r="H37" s="272"/>
      <c r="I37" s="272"/>
      <c r="J37" s="272"/>
      <c r="K37" s="272"/>
      <c r="L37" s="272"/>
      <c r="M37" s="272"/>
      <c r="N37" s="276"/>
      <c r="O37" s="248"/>
      <c r="P37" s="203"/>
      <c r="Q37" s="203"/>
      <c r="R37" s="203"/>
      <c r="S37" s="203"/>
      <c r="T37" s="203"/>
      <c r="U37" s="204"/>
      <c r="V37" s="4"/>
      <c r="AZ37" s="14" t="s">
        <v>18</v>
      </c>
      <c r="BA37" s="15" t="e">
        <f>VLOOKUP(R16,AZ32:BA36,2,FALSE)</f>
        <v>#N/A</v>
      </c>
      <c r="BG37" s="18" t="s">
        <v>219</v>
      </c>
      <c r="BH37" s="18" t="s">
        <v>63</v>
      </c>
      <c r="BI37" s="6" t="s">
        <v>4</v>
      </c>
    </row>
    <row r="38" spans="2:61" ht="18" customHeight="1" x14ac:dyDescent="0.2">
      <c r="B38" s="2"/>
      <c r="C38" s="164" t="s">
        <v>75</v>
      </c>
      <c r="D38" s="165"/>
      <c r="E38" s="165"/>
      <c r="F38" s="165"/>
      <c r="G38" s="165"/>
      <c r="H38" s="165"/>
      <c r="I38" s="165"/>
      <c r="J38" s="165"/>
      <c r="K38" s="165"/>
      <c r="L38" s="165"/>
      <c r="M38" s="165"/>
      <c r="N38" s="247"/>
      <c r="O38" s="248"/>
      <c r="P38" s="203"/>
      <c r="Q38" s="203"/>
      <c r="R38" s="203"/>
      <c r="S38" s="203"/>
      <c r="T38" s="203"/>
      <c r="U38" s="204"/>
      <c r="V38" s="4"/>
      <c r="BG38" s="10" t="s">
        <v>220</v>
      </c>
      <c r="BH38" s="10">
        <v>1</v>
      </c>
      <c r="BI38" s="10">
        <v>0.49</v>
      </c>
    </row>
    <row r="39" spans="2:61" ht="18" customHeight="1" x14ac:dyDescent="0.2">
      <c r="B39" s="2"/>
      <c r="C39" s="195" t="s">
        <v>76</v>
      </c>
      <c r="D39" s="196"/>
      <c r="E39" s="196"/>
      <c r="F39" s="196"/>
      <c r="G39" s="196"/>
      <c r="H39" s="196"/>
      <c r="I39" s="196"/>
      <c r="J39" s="196"/>
      <c r="K39" s="196"/>
      <c r="L39" s="196"/>
      <c r="M39" s="196"/>
      <c r="N39" s="196"/>
      <c r="O39" s="196"/>
      <c r="P39" s="196"/>
      <c r="Q39" s="196"/>
      <c r="R39" s="196"/>
      <c r="S39" s="196"/>
      <c r="T39" s="196"/>
      <c r="U39" s="254"/>
      <c r="V39" s="4"/>
      <c r="AY39" s="1" t="s">
        <v>77</v>
      </c>
      <c r="BG39" s="10" t="s">
        <v>221</v>
      </c>
      <c r="BH39" s="10">
        <v>2</v>
      </c>
      <c r="BI39" s="10">
        <v>0.56000000000000005</v>
      </c>
    </row>
    <row r="40" spans="2:61" ht="18" customHeight="1" x14ac:dyDescent="0.2">
      <c r="B40" s="2"/>
      <c r="C40" s="175" t="s">
        <v>78</v>
      </c>
      <c r="D40" s="178" t="s">
        <v>79</v>
      </c>
      <c r="E40" s="179"/>
      <c r="F40" s="180"/>
      <c r="G40" s="255"/>
      <c r="H40" s="256"/>
      <c r="I40" s="256"/>
      <c r="J40" s="256"/>
      <c r="K40" s="256"/>
      <c r="L40" s="256"/>
      <c r="M40" s="256"/>
      <c r="N40" s="257"/>
      <c r="O40" s="257"/>
      <c r="P40" s="257"/>
      <c r="Q40" s="257"/>
      <c r="R40" s="257"/>
      <c r="S40" s="257"/>
      <c r="T40" s="257"/>
      <c r="U40" s="258"/>
      <c r="V40" s="4"/>
      <c r="AZ40" s="6" t="s">
        <v>80</v>
      </c>
      <c r="BA40" s="6" t="s">
        <v>4</v>
      </c>
      <c r="BG40" s="10" t="s">
        <v>222</v>
      </c>
      <c r="BH40" s="10">
        <v>3</v>
      </c>
      <c r="BI40" s="10">
        <v>0.49</v>
      </c>
    </row>
    <row r="41" spans="2:61" x14ac:dyDescent="0.2">
      <c r="B41" s="2"/>
      <c r="C41" s="176"/>
      <c r="D41" s="238" t="s">
        <v>82</v>
      </c>
      <c r="E41" s="239"/>
      <c r="F41" s="145" t="s">
        <v>83</v>
      </c>
      <c r="G41" s="146"/>
      <c r="H41" s="146"/>
      <c r="I41" s="146"/>
      <c r="J41" s="146"/>
      <c r="K41" s="147"/>
      <c r="L41" s="145" t="s">
        <v>84</v>
      </c>
      <c r="M41" s="146"/>
      <c r="N41" s="148"/>
      <c r="O41" s="146"/>
      <c r="P41" s="146"/>
      <c r="Q41" s="147"/>
      <c r="R41" s="139" t="s">
        <v>236</v>
      </c>
      <c r="S41" s="140"/>
      <c r="T41" s="140"/>
      <c r="U41" s="141"/>
      <c r="V41" s="4"/>
      <c r="AZ41" s="1" t="s">
        <v>85</v>
      </c>
      <c r="BA41" s="1">
        <v>1</v>
      </c>
      <c r="BG41" s="10" t="s">
        <v>223</v>
      </c>
      <c r="BH41" s="10">
        <v>4</v>
      </c>
      <c r="BI41" s="10">
        <v>0.55000000000000004</v>
      </c>
    </row>
    <row r="42" spans="2:61" x14ac:dyDescent="0.2">
      <c r="B42" s="2"/>
      <c r="C42" s="176"/>
      <c r="D42" s="240"/>
      <c r="E42" s="186"/>
      <c r="F42" s="145" t="s">
        <v>86</v>
      </c>
      <c r="G42" s="146"/>
      <c r="H42" s="147"/>
      <c r="I42" s="145" t="s">
        <v>87</v>
      </c>
      <c r="J42" s="146"/>
      <c r="K42" s="147"/>
      <c r="L42" s="145" t="s">
        <v>86</v>
      </c>
      <c r="M42" s="146"/>
      <c r="N42" s="147"/>
      <c r="O42" s="145" t="s">
        <v>87</v>
      </c>
      <c r="P42" s="146"/>
      <c r="Q42" s="147"/>
      <c r="R42" s="142"/>
      <c r="S42" s="143"/>
      <c r="T42" s="143"/>
      <c r="U42" s="144"/>
      <c r="V42" s="4"/>
      <c r="AZ42" s="1" t="s">
        <v>88</v>
      </c>
      <c r="BA42" s="1">
        <v>2</v>
      </c>
      <c r="BG42" s="10" t="s">
        <v>224</v>
      </c>
      <c r="BH42" s="10">
        <v>5</v>
      </c>
      <c r="BI42" s="10">
        <v>0.59</v>
      </c>
    </row>
    <row r="43" spans="2:61" x14ac:dyDescent="0.2">
      <c r="B43" s="2"/>
      <c r="C43" s="176"/>
      <c r="D43" s="145">
        <v>1</v>
      </c>
      <c r="E43" s="147"/>
      <c r="F43" s="259"/>
      <c r="G43" s="158"/>
      <c r="H43" s="159"/>
      <c r="I43" s="157"/>
      <c r="J43" s="158"/>
      <c r="K43" s="159"/>
      <c r="L43" s="157"/>
      <c r="M43" s="158"/>
      <c r="N43" s="159"/>
      <c r="O43" s="157"/>
      <c r="P43" s="158"/>
      <c r="Q43" s="159"/>
      <c r="R43" s="162"/>
      <c r="S43" s="162"/>
      <c r="T43" s="162"/>
      <c r="U43" s="163"/>
      <c r="V43" s="4"/>
      <c r="AZ43" s="14" t="s">
        <v>18</v>
      </c>
      <c r="BA43" s="15" t="e">
        <f>VLOOKUP(N71,AZ41:BA42,2,FALSE)</f>
        <v>#N/A</v>
      </c>
      <c r="BB43" s="15" t="e">
        <f>VLOOKUP(N76,AZ41:BA42,2,FALSE)</f>
        <v>#N/A</v>
      </c>
      <c r="BG43" s="10" t="s">
        <v>225</v>
      </c>
      <c r="BH43" s="10">
        <v>6</v>
      </c>
      <c r="BI43" s="10">
        <v>0.3</v>
      </c>
    </row>
    <row r="44" spans="2:61" x14ac:dyDescent="0.2">
      <c r="B44" s="2"/>
      <c r="C44" s="176"/>
      <c r="D44" s="145">
        <v>2</v>
      </c>
      <c r="E44" s="147"/>
      <c r="F44" s="157"/>
      <c r="G44" s="158"/>
      <c r="H44" s="159"/>
      <c r="I44" s="157"/>
      <c r="J44" s="158"/>
      <c r="K44" s="159"/>
      <c r="L44" s="157"/>
      <c r="M44" s="158"/>
      <c r="N44" s="159"/>
      <c r="O44" s="157"/>
      <c r="P44" s="158"/>
      <c r="Q44" s="159"/>
      <c r="R44" s="162"/>
      <c r="S44" s="162"/>
      <c r="T44" s="162"/>
      <c r="U44" s="163"/>
      <c r="V44" s="4"/>
      <c r="BA44" s="15" t="e">
        <f>VLOOKUP(N72,AZ41:BA42,2,FALSE)</f>
        <v>#N/A</v>
      </c>
      <c r="BB44" s="15" t="e">
        <f>VLOOKUP(N77,AZ41:BA42,2,FALSE)</f>
        <v>#N/A</v>
      </c>
      <c r="BG44" s="10" t="s">
        <v>226</v>
      </c>
      <c r="BH44" s="10">
        <v>7</v>
      </c>
      <c r="BI44" s="10">
        <v>0.5</v>
      </c>
    </row>
    <row r="45" spans="2:61" x14ac:dyDescent="0.2">
      <c r="B45" s="2"/>
      <c r="C45" s="176"/>
      <c r="D45" s="145">
        <v>3</v>
      </c>
      <c r="E45" s="147"/>
      <c r="F45" s="157"/>
      <c r="G45" s="158"/>
      <c r="H45" s="159"/>
      <c r="I45" s="157"/>
      <c r="J45" s="158"/>
      <c r="K45" s="159"/>
      <c r="L45" s="157"/>
      <c r="M45" s="158"/>
      <c r="N45" s="159"/>
      <c r="O45" s="260"/>
      <c r="P45" s="158"/>
      <c r="Q45" s="159"/>
      <c r="R45" s="162"/>
      <c r="S45" s="162"/>
      <c r="T45" s="162"/>
      <c r="U45" s="163"/>
      <c r="V45" s="4"/>
      <c r="BA45" s="15" t="e">
        <f>VLOOKUP(N73,AZ41:BA42,2,FALSE)</f>
        <v>#N/A</v>
      </c>
      <c r="BB45" s="15" t="e">
        <f>VLOOKUP(N78,AZ41:BA42,2,FALSE)</f>
        <v>#N/A</v>
      </c>
      <c r="BG45" s="10" t="s">
        <v>227</v>
      </c>
      <c r="BH45" s="10">
        <v>8</v>
      </c>
      <c r="BI45" s="10">
        <v>0.59</v>
      </c>
    </row>
    <row r="46" spans="2:61" x14ac:dyDescent="0.2">
      <c r="B46" s="2"/>
      <c r="C46" s="176"/>
      <c r="D46" s="145">
        <v>4</v>
      </c>
      <c r="E46" s="147"/>
      <c r="F46" s="157"/>
      <c r="G46" s="158"/>
      <c r="H46" s="159"/>
      <c r="I46" s="157"/>
      <c r="J46" s="158"/>
      <c r="K46" s="159"/>
      <c r="L46" s="157"/>
      <c r="M46" s="158"/>
      <c r="N46" s="159"/>
      <c r="O46" s="157"/>
      <c r="P46" s="158"/>
      <c r="Q46" s="159"/>
      <c r="R46" s="162"/>
      <c r="S46" s="162"/>
      <c r="T46" s="162"/>
      <c r="U46" s="163"/>
      <c r="V46" s="4"/>
      <c r="BA46" s="15" t="e">
        <f>VLOOKUP(N74,AZ41:BA42,2,FALSE)</f>
        <v>#N/A</v>
      </c>
      <c r="BB46" s="15" t="e">
        <f>VLOOKUP(N79,AZ41:BA42,2,FALSE)</f>
        <v>#N/A</v>
      </c>
      <c r="BG46" s="19" t="s">
        <v>18</v>
      </c>
      <c r="BH46" s="19">
        <f>IF(G135="",0,VLOOKUP(G135,BG38:BH45,2,FALSE))</f>
        <v>0</v>
      </c>
      <c r="BI46" s="15">
        <f>IF(G135="",0,VLOOKUP(G135,BG38:BI45,3,FALSE))</f>
        <v>0</v>
      </c>
    </row>
    <row r="47" spans="2:61" x14ac:dyDescent="0.2">
      <c r="B47" s="2"/>
      <c r="C47" s="176"/>
      <c r="D47" s="145">
        <v>5</v>
      </c>
      <c r="E47" s="147"/>
      <c r="F47" s="157"/>
      <c r="G47" s="158"/>
      <c r="H47" s="159"/>
      <c r="I47" s="157"/>
      <c r="J47" s="158"/>
      <c r="K47" s="159"/>
      <c r="L47" s="157"/>
      <c r="M47" s="158"/>
      <c r="N47" s="159"/>
      <c r="O47" s="157"/>
      <c r="P47" s="158"/>
      <c r="Q47" s="159"/>
      <c r="R47" s="162"/>
      <c r="S47" s="162"/>
      <c r="T47" s="162"/>
      <c r="U47" s="163"/>
      <c r="V47" s="4"/>
      <c r="BA47" s="15" t="e">
        <f>VLOOKUP(N75,AZ41:BA42,2,FALSE)</f>
        <v>#N/A</v>
      </c>
      <c r="BB47" s="15" t="e">
        <f>VLOOKUP(N80,AZ41:BA42,2,FALSE)</f>
        <v>#N/A</v>
      </c>
      <c r="BG47" s="10"/>
      <c r="BH47" s="10"/>
      <c r="BI47" s="10"/>
    </row>
    <row r="48" spans="2:61" x14ac:dyDescent="0.2">
      <c r="B48" s="2"/>
      <c r="C48" s="176"/>
      <c r="D48" s="145">
        <v>6</v>
      </c>
      <c r="E48" s="147"/>
      <c r="F48" s="157"/>
      <c r="G48" s="158"/>
      <c r="H48" s="159"/>
      <c r="I48" s="157"/>
      <c r="J48" s="158"/>
      <c r="K48" s="159"/>
      <c r="L48" s="157"/>
      <c r="M48" s="158"/>
      <c r="N48" s="159"/>
      <c r="O48" s="157"/>
      <c r="P48" s="158"/>
      <c r="Q48" s="159"/>
      <c r="R48" s="162"/>
      <c r="S48" s="162"/>
      <c r="T48" s="162"/>
      <c r="U48" s="163"/>
      <c r="V48" s="4"/>
      <c r="BG48" s="10"/>
      <c r="BH48" s="10"/>
      <c r="BI48" s="10"/>
    </row>
    <row r="49" spans="2:61" x14ac:dyDescent="0.2">
      <c r="B49" s="2"/>
      <c r="C49" s="176"/>
      <c r="D49" s="145">
        <v>7</v>
      </c>
      <c r="E49" s="147"/>
      <c r="F49" s="157"/>
      <c r="G49" s="158"/>
      <c r="H49" s="159"/>
      <c r="I49" s="157"/>
      <c r="J49" s="158"/>
      <c r="K49" s="159"/>
      <c r="L49" s="157"/>
      <c r="M49" s="158"/>
      <c r="N49" s="159"/>
      <c r="O49" s="157"/>
      <c r="P49" s="158"/>
      <c r="Q49" s="159"/>
      <c r="R49" s="162"/>
      <c r="S49" s="162"/>
      <c r="T49" s="162"/>
      <c r="U49" s="163"/>
      <c r="V49" s="4"/>
      <c r="AZ49" s="6" t="s">
        <v>91</v>
      </c>
      <c r="BA49" s="6" t="s">
        <v>4</v>
      </c>
      <c r="BG49" s="10"/>
      <c r="BH49" s="10"/>
      <c r="BI49" s="10"/>
    </row>
    <row r="50" spans="2:61" x14ac:dyDescent="0.2">
      <c r="B50" s="2"/>
      <c r="C50" s="176"/>
      <c r="D50" s="145">
        <v>8</v>
      </c>
      <c r="E50" s="147"/>
      <c r="F50" s="157"/>
      <c r="G50" s="158"/>
      <c r="H50" s="159"/>
      <c r="I50" s="157"/>
      <c r="J50" s="158"/>
      <c r="K50" s="159"/>
      <c r="L50" s="157"/>
      <c r="M50" s="158"/>
      <c r="N50" s="159"/>
      <c r="O50" s="157"/>
      <c r="P50" s="158"/>
      <c r="Q50" s="159"/>
      <c r="R50" s="162"/>
      <c r="S50" s="162"/>
      <c r="T50" s="162"/>
      <c r="U50" s="163"/>
      <c r="V50" s="4"/>
      <c r="AZ50" s="1" t="s">
        <v>92</v>
      </c>
      <c r="BA50" s="1">
        <v>1</v>
      </c>
      <c r="BG50" s="10"/>
      <c r="BH50" s="10"/>
      <c r="BI50" s="10"/>
    </row>
    <row r="51" spans="2:61" x14ac:dyDescent="0.2">
      <c r="B51" s="2"/>
      <c r="C51" s="176"/>
      <c r="D51" s="145">
        <v>9</v>
      </c>
      <c r="E51" s="147"/>
      <c r="F51" s="157"/>
      <c r="G51" s="158"/>
      <c r="H51" s="159"/>
      <c r="I51" s="157"/>
      <c r="J51" s="158"/>
      <c r="K51" s="159"/>
      <c r="L51" s="157"/>
      <c r="M51" s="158"/>
      <c r="N51" s="159"/>
      <c r="O51" s="157"/>
      <c r="P51" s="158"/>
      <c r="Q51" s="159"/>
      <c r="R51" s="162"/>
      <c r="S51" s="162"/>
      <c r="T51" s="162"/>
      <c r="U51" s="163"/>
      <c r="V51" s="4"/>
      <c r="AZ51" s="1" t="s">
        <v>81</v>
      </c>
      <c r="BA51" s="1">
        <v>2</v>
      </c>
      <c r="BG51" s="10"/>
      <c r="BH51" s="10"/>
      <c r="BI51" s="10"/>
    </row>
    <row r="52" spans="2:61" x14ac:dyDescent="0.2">
      <c r="B52" s="2"/>
      <c r="C52" s="176"/>
      <c r="D52" s="145">
        <v>10</v>
      </c>
      <c r="E52" s="147"/>
      <c r="F52" s="157"/>
      <c r="G52" s="158"/>
      <c r="H52" s="159"/>
      <c r="I52" s="157"/>
      <c r="J52" s="158"/>
      <c r="K52" s="159"/>
      <c r="L52" s="157"/>
      <c r="M52" s="158"/>
      <c r="N52" s="159"/>
      <c r="O52" s="157"/>
      <c r="P52" s="158"/>
      <c r="Q52" s="159"/>
      <c r="R52" s="162"/>
      <c r="S52" s="162"/>
      <c r="T52" s="162"/>
      <c r="U52" s="163"/>
      <c r="V52" s="4"/>
      <c r="AZ52" s="1" t="s">
        <v>96</v>
      </c>
      <c r="BA52" s="1">
        <v>3</v>
      </c>
    </row>
    <row r="53" spans="2:61" x14ac:dyDescent="0.2">
      <c r="B53" s="2"/>
      <c r="C53" s="177"/>
      <c r="D53" s="244" t="s">
        <v>89</v>
      </c>
      <c r="E53" s="245"/>
      <c r="F53" s="172">
        <f>SUM(F43:H52)</f>
        <v>0</v>
      </c>
      <c r="G53" s="173"/>
      <c r="H53" s="174"/>
      <c r="I53" s="149"/>
      <c r="J53" s="150"/>
      <c r="K53" s="151"/>
      <c r="L53" s="152">
        <f>SUM(L43:N52)</f>
        <v>0</v>
      </c>
      <c r="M53" s="153"/>
      <c r="N53" s="154"/>
      <c r="O53" s="149"/>
      <c r="P53" s="155"/>
      <c r="Q53" s="156"/>
      <c r="R53" s="160"/>
      <c r="S53" s="160"/>
      <c r="T53" s="160"/>
      <c r="U53" s="161"/>
      <c r="V53" s="4"/>
      <c r="AZ53" s="14" t="s">
        <v>18</v>
      </c>
      <c r="BA53" s="15">
        <f>IF(R43="",0,VLOOKUP(R43,AZ50:BA52,2,FALSE))</f>
        <v>0</v>
      </c>
      <c r="BB53" s="15">
        <f>IF(R44="",0,VLOOKUP(R44,AZ50:BA52,2,FALSE))</f>
        <v>0</v>
      </c>
      <c r="BC53" s="15">
        <f>IF(R45="",0,VLOOKUP(R45,AZ50:BA52,2,FALSE))</f>
        <v>0</v>
      </c>
      <c r="BD53" s="15">
        <f>IF(R46="",0,VLOOKUP(R46,AZ50:BA52,2,FALSE))</f>
        <v>0</v>
      </c>
      <c r="BE53" s="15">
        <f>IF(R47="",0,VLOOKUP(R47,AZ50:BA52,2,FALSE))</f>
        <v>0</v>
      </c>
      <c r="BF53" s="7"/>
      <c r="BG53" s="10"/>
      <c r="BH53" s="10"/>
    </row>
    <row r="54" spans="2:61" ht="18" customHeight="1" x14ac:dyDescent="0.2">
      <c r="B54" s="2"/>
      <c r="C54" s="175" t="s">
        <v>90</v>
      </c>
      <c r="D54" s="178" t="s">
        <v>79</v>
      </c>
      <c r="E54" s="179"/>
      <c r="F54" s="180"/>
      <c r="G54" s="181"/>
      <c r="H54" s="181"/>
      <c r="I54" s="181"/>
      <c r="J54" s="181"/>
      <c r="K54" s="181"/>
      <c r="L54" s="181"/>
      <c r="M54" s="181"/>
      <c r="N54" s="181"/>
      <c r="O54" s="181"/>
      <c r="P54" s="181"/>
      <c r="Q54" s="181"/>
      <c r="R54" s="181"/>
      <c r="S54" s="181"/>
      <c r="T54" s="181"/>
      <c r="U54" s="182"/>
      <c r="V54" s="4"/>
      <c r="BA54" s="15">
        <f>IF(R48="",0,VLOOKUP(R48,AZ50:BA52,2,FALSE))</f>
        <v>0</v>
      </c>
      <c r="BB54" s="15">
        <f>IF(R49="",0,VLOOKUP(R49,AZ50:BA52,2,FALSE))</f>
        <v>0</v>
      </c>
      <c r="BC54" s="15">
        <f>IF(R50="",0,VLOOKUP(R50,AZ50:BA52,2,FALSE))</f>
        <v>0</v>
      </c>
      <c r="BD54" s="15">
        <f>IF(R51="",0,VLOOKUP(R51,AZ50:BA52,2,FALSE))</f>
        <v>0</v>
      </c>
      <c r="BE54" s="15">
        <f>IF(R52="",0,VLOOKUP(R52,AZ50:BA52,2,FALSE))</f>
        <v>0</v>
      </c>
      <c r="BG54" s="10"/>
      <c r="BH54" s="10"/>
    </row>
    <row r="55" spans="2:61" x14ac:dyDescent="0.2">
      <c r="B55" s="2"/>
      <c r="C55" s="176"/>
      <c r="D55" s="183" t="s">
        <v>82</v>
      </c>
      <c r="E55" s="184"/>
      <c r="F55" s="240" t="s">
        <v>93</v>
      </c>
      <c r="G55" s="185"/>
      <c r="H55" s="185"/>
      <c r="I55" s="185"/>
      <c r="J55" s="185"/>
      <c r="K55" s="185"/>
      <c r="L55" s="185"/>
      <c r="M55" s="185"/>
      <c r="N55" s="185"/>
      <c r="O55" s="186"/>
      <c r="P55" s="240" t="s">
        <v>94</v>
      </c>
      <c r="Q55" s="185"/>
      <c r="R55" s="185"/>
      <c r="S55" s="185"/>
      <c r="T55" s="185"/>
      <c r="U55" s="246"/>
      <c r="V55" s="4"/>
      <c r="BG55" s="10"/>
      <c r="BH55" s="10"/>
    </row>
    <row r="56" spans="2:61" ht="25.5" customHeight="1" x14ac:dyDescent="0.2">
      <c r="B56" s="2"/>
      <c r="C56" s="176"/>
      <c r="D56" s="185"/>
      <c r="E56" s="186"/>
      <c r="F56" s="187" t="s">
        <v>86</v>
      </c>
      <c r="G56" s="187"/>
      <c r="H56" s="187"/>
      <c r="I56" s="187"/>
      <c r="J56" s="145" t="s">
        <v>95</v>
      </c>
      <c r="K56" s="146"/>
      <c r="L56" s="147"/>
      <c r="M56" s="188" t="s">
        <v>239</v>
      </c>
      <c r="N56" s="189"/>
      <c r="O56" s="190"/>
      <c r="P56" s="145" t="s">
        <v>95</v>
      </c>
      <c r="Q56" s="191"/>
      <c r="R56" s="191"/>
      <c r="S56" s="188" t="s">
        <v>239</v>
      </c>
      <c r="T56" s="189"/>
      <c r="U56" s="189"/>
      <c r="V56" s="79"/>
      <c r="BG56" s="10"/>
      <c r="BH56" s="10"/>
    </row>
    <row r="57" spans="2:61" x14ac:dyDescent="0.2">
      <c r="B57" s="2"/>
      <c r="C57" s="176"/>
      <c r="D57" s="146">
        <v>1</v>
      </c>
      <c r="E57" s="147"/>
      <c r="F57" s="236"/>
      <c r="G57" s="236"/>
      <c r="H57" s="236"/>
      <c r="I57" s="236"/>
      <c r="J57" s="157"/>
      <c r="K57" s="158"/>
      <c r="L57" s="159"/>
      <c r="M57" s="157"/>
      <c r="N57" s="158"/>
      <c r="O57" s="158"/>
      <c r="P57" s="157"/>
      <c r="Q57" s="158"/>
      <c r="R57" s="158"/>
      <c r="S57" s="157"/>
      <c r="T57" s="158"/>
      <c r="U57" s="235"/>
      <c r="V57" s="4"/>
      <c r="AZ57" s="6" t="s">
        <v>97</v>
      </c>
      <c r="BA57" s="6" t="s">
        <v>4</v>
      </c>
      <c r="BG57" s="10"/>
      <c r="BH57" s="10"/>
    </row>
    <row r="58" spans="2:61" x14ac:dyDescent="0.2">
      <c r="B58" s="2"/>
      <c r="C58" s="176"/>
      <c r="D58" s="146">
        <v>2</v>
      </c>
      <c r="E58" s="147"/>
      <c r="F58" s="236"/>
      <c r="G58" s="236"/>
      <c r="H58" s="236"/>
      <c r="I58" s="236"/>
      <c r="J58" s="157"/>
      <c r="K58" s="158"/>
      <c r="L58" s="159"/>
      <c r="M58" s="157"/>
      <c r="N58" s="158"/>
      <c r="O58" s="158"/>
      <c r="P58" s="157"/>
      <c r="Q58" s="158"/>
      <c r="R58" s="158"/>
      <c r="S58" s="157"/>
      <c r="T58" s="158"/>
      <c r="U58" s="235"/>
      <c r="V58" s="4"/>
      <c r="AZ58" s="1" t="s">
        <v>98</v>
      </c>
      <c r="BA58" s="1">
        <v>1</v>
      </c>
      <c r="BG58" s="10"/>
      <c r="BH58" s="10"/>
    </row>
    <row r="59" spans="2:61" x14ac:dyDescent="0.2">
      <c r="B59" s="2"/>
      <c r="C59" s="176"/>
      <c r="D59" s="146">
        <v>3</v>
      </c>
      <c r="E59" s="147"/>
      <c r="F59" s="236"/>
      <c r="G59" s="236"/>
      <c r="H59" s="236"/>
      <c r="I59" s="236"/>
      <c r="J59" s="157"/>
      <c r="K59" s="158"/>
      <c r="L59" s="159"/>
      <c r="M59" s="157"/>
      <c r="N59" s="158"/>
      <c r="O59" s="158"/>
      <c r="P59" s="157"/>
      <c r="Q59" s="158"/>
      <c r="R59" s="158"/>
      <c r="S59" s="157"/>
      <c r="T59" s="158"/>
      <c r="U59" s="235"/>
      <c r="V59" s="4"/>
      <c r="AZ59" s="1" t="s">
        <v>99</v>
      </c>
      <c r="BA59" s="1">
        <v>2</v>
      </c>
      <c r="BG59" s="10"/>
      <c r="BH59" s="10"/>
    </row>
    <row r="60" spans="2:61" x14ac:dyDescent="0.2">
      <c r="B60" s="2"/>
      <c r="C60" s="176"/>
      <c r="D60" s="146">
        <v>4</v>
      </c>
      <c r="E60" s="147"/>
      <c r="F60" s="236"/>
      <c r="G60" s="236"/>
      <c r="H60" s="236"/>
      <c r="I60" s="236"/>
      <c r="J60" s="157"/>
      <c r="K60" s="158"/>
      <c r="L60" s="159"/>
      <c r="M60" s="157"/>
      <c r="N60" s="158"/>
      <c r="O60" s="158"/>
      <c r="P60" s="157"/>
      <c r="Q60" s="158"/>
      <c r="R60" s="158"/>
      <c r="S60" s="157"/>
      <c r="T60" s="158"/>
      <c r="U60" s="158"/>
      <c r="V60" s="79"/>
      <c r="AZ60" s="14" t="s">
        <v>18</v>
      </c>
      <c r="BA60" s="15">
        <f>IF(I98="",0,VLOOKUP(I98,AZ58:BA59,2,FALSE))</f>
        <v>0</v>
      </c>
      <c r="BG60" s="10"/>
      <c r="BH60" s="10"/>
    </row>
    <row r="61" spans="2:61" x14ac:dyDescent="0.2">
      <c r="B61" s="2"/>
      <c r="C61" s="176"/>
      <c r="D61" s="146">
        <v>5</v>
      </c>
      <c r="E61" s="147"/>
      <c r="F61" s="236"/>
      <c r="G61" s="236"/>
      <c r="H61" s="236"/>
      <c r="I61" s="236"/>
      <c r="J61" s="157"/>
      <c r="K61" s="158"/>
      <c r="L61" s="159"/>
      <c r="M61" s="157"/>
      <c r="N61" s="158"/>
      <c r="O61" s="158"/>
      <c r="P61" s="157"/>
      <c r="Q61" s="158"/>
      <c r="R61" s="158"/>
      <c r="S61" s="157"/>
      <c r="T61" s="158"/>
      <c r="U61" s="235"/>
      <c r="V61" s="4"/>
      <c r="AZ61" s="80"/>
      <c r="BG61" s="10"/>
      <c r="BH61" s="10"/>
    </row>
    <row r="62" spans="2:61" x14ac:dyDescent="0.2">
      <c r="B62" s="2"/>
      <c r="C62" s="176"/>
      <c r="D62" s="146">
        <v>6</v>
      </c>
      <c r="E62" s="147"/>
      <c r="F62" s="236"/>
      <c r="G62" s="236"/>
      <c r="H62" s="236"/>
      <c r="I62" s="236"/>
      <c r="J62" s="157"/>
      <c r="K62" s="158"/>
      <c r="L62" s="159"/>
      <c r="M62" s="157"/>
      <c r="N62" s="158"/>
      <c r="O62" s="158"/>
      <c r="P62" s="157"/>
      <c r="Q62" s="158"/>
      <c r="R62" s="158"/>
      <c r="S62" s="157"/>
      <c r="T62" s="158"/>
      <c r="U62" s="158"/>
      <c r="V62" s="79"/>
      <c r="AZ62" s="80"/>
      <c r="BG62" s="10"/>
      <c r="BH62" s="10"/>
    </row>
    <row r="63" spans="2:61" x14ac:dyDescent="0.2">
      <c r="B63" s="2"/>
      <c r="C63" s="176"/>
      <c r="D63" s="146">
        <v>7</v>
      </c>
      <c r="E63" s="147"/>
      <c r="F63" s="236"/>
      <c r="G63" s="236"/>
      <c r="H63" s="236"/>
      <c r="I63" s="236"/>
      <c r="J63" s="157"/>
      <c r="K63" s="158"/>
      <c r="L63" s="159"/>
      <c r="M63" s="157"/>
      <c r="N63" s="158"/>
      <c r="O63" s="158"/>
      <c r="P63" s="157"/>
      <c r="Q63" s="158"/>
      <c r="R63" s="158"/>
      <c r="S63" s="157"/>
      <c r="T63" s="158"/>
      <c r="U63" s="158"/>
      <c r="V63" s="79"/>
      <c r="AZ63" s="80"/>
      <c r="BG63" s="10"/>
      <c r="BH63" s="10"/>
    </row>
    <row r="64" spans="2:61" x14ac:dyDescent="0.2">
      <c r="B64" s="2"/>
      <c r="C64" s="176"/>
      <c r="D64" s="146">
        <v>8</v>
      </c>
      <c r="E64" s="147"/>
      <c r="F64" s="236"/>
      <c r="G64" s="236"/>
      <c r="H64" s="236"/>
      <c r="I64" s="236"/>
      <c r="J64" s="157"/>
      <c r="K64" s="158"/>
      <c r="L64" s="159"/>
      <c r="M64" s="157"/>
      <c r="N64" s="158"/>
      <c r="O64" s="158"/>
      <c r="P64" s="157"/>
      <c r="Q64" s="158"/>
      <c r="R64" s="158"/>
      <c r="S64" s="157"/>
      <c r="T64" s="158"/>
      <c r="U64" s="235"/>
      <c r="V64" s="4"/>
      <c r="AZ64" s="80"/>
      <c r="BG64" s="10"/>
      <c r="BH64" s="10"/>
    </row>
    <row r="65" spans="2:60" x14ac:dyDescent="0.2">
      <c r="B65" s="2"/>
      <c r="C65" s="176"/>
      <c r="D65" s="146">
        <v>9</v>
      </c>
      <c r="E65" s="147"/>
      <c r="F65" s="236"/>
      <c r="G65" s="236"/>
      <c r="H65" s="236"/>
      <c r="I65" s="236"/>
      <c r="J65" s="157"/>
      <c r="K65" s="158"/>
      <c r="L65" s="159"/>
      <c r="M65" s="157"/>
      <c r="N65" s="158"/>
      <c r="O65" s="158"/>
      <c r="P65" s="157"/>
      <c r="Q65" s="158"/>
      <c r="R65" s="158"/>
      <c r="S65" s="157"/>
      <c r="T65" s="158"/>
      <c r="U65" s="235"/>
      <c r="V65" s="4"/>
      <c r="AZ65" s="80"/>
      <c r="BG65" s="10"/>
      <c r="BH65" s="10"/>
    </row>
    <row r="66" spans="2:60" x14ac:dyDescent="0.2">
      <c r="B66" s="2"/>
      <c r="C66" s="176"/>
      <c r="D66" s="146">
        <v>10</v>
      </c>
      <c r="E66" s="147"/>
      <c r="F66" s="236"/>
      <c r="G66" s="236"/>
      <c r="H66" s="236"/>
      <c r="I66" s="236"/>
      <c r="J66" s="157"/>
      <c r="K66" s="158"/>
      <c r="L66" s="159"/>
      <c r="M66" s="157"/>
      <c r="N66" s="158"/>
      <c r="O66" s="158"/>
      <c r="P66" s="157"/>
      <c r="Q66" s="158"/>
      <c r="R66" s="158"/>
      <c r="S66" s="157"/>
      <c r="T66" s="158"/>
      <c r="U66" s="235"/>
      <c r="V66" s="4"/>
      <c r="BG66" s="10"/>
      <c r="BH66" s="10"/>
    </row>
    <row r="67" spans="2:60" x14ac:dyDescent="0.2">
      <c r="B67" s="2"/>
      <c r="C67" s="177"/>
      <c r="D67" s="328" t="s">
        <v>89</v>
      </c>
      <c r="E67" s="245"/>
      <c r="F67" s="237">
        <f>SUM(F57:I66)</f>
        <v>0</v>
      </c>
      <c r="G67" s="237"/>
      <c r="H67" s="237"/>
      <c r="I67" s="237"/>
      <c r="J67" s="325"/>
      <c r="K67" s="326"/>
      <c r="L67" s="330"/>
      <c r="M67" s="325"/>
      <c r="N67" s="326"/>
      <c r="O67" s="326"/>
      <c r="P67" s="325"/>
      <c r="Q67" s="326"/>
      <c r="R67" s="326"/>
      <c r="S67" s="325"/>
      <c r="T67" s="326"/>
      <c r="U67" s="327"/>
      <c r="V67" s="4"/>
      <c r="BG67" s="10"/>
      <c r="BH67" s="10"/>
    </row>
    <row r="68" spans="2:60" ht="18" customHeight="1" x14ac:dyDescent="0.2">
      <c r="B68" s="2"/>
      <c r="C68" s="175" t="s">
        <v>100</v>
      </c>
      <c r="D68" s="178" t="s">
        <v>79</v>
      </c>
      <c r="E68" s="179"/>
      <c r="F68" s="180"/>
      <c r="G68" s="181"/>
      <c r="H68" s="181"/>
      <c r="I68" s="181"/>
      <c r="J68" s="181"/>
      <c r="K68" s="181"/>
      <c r="L68" s="181"/>
      <c r="M68" s="181"/>
      <c r="N68" s="181"/>
      <c r="O68" s="181"/>
      <c r="P68" s="181"/>
      <c r="Q68" s="181"/>
      <c r="R68" s="181"/>
      <c r="S68" s="181"/>
      <c r="T68" s="181"/>
      <c r="U68" s="182"/>
      <c r="V68" s="4"/>
      <c r="BG68" s="10"/>
      <c r="BH68" s="10"/>
    </row>
    <row r="69" spans="2:60" x14ac:dyDescent="0.2">
      <c r="B69" s="2"/>
      <c r="C69" s="176"/>
      <c r="D69" s="238" t="s">
        <v>82</v>
      </c>
      <c r="E69" s="239"/>
      <c r="F69" s="145" t="s">
        <v>101</v>
      </c>
      <c r="G69" s="146"/>
      <c r="H69" s="146"/>
      <c r="I69" s="146"/>
      <c r="J69" s="146"/>
      <c r="K69" s="146"/>
      <c r="L69" s="146"/>
      <c r="M69" s="146"/>
      <c r="N69" s="191"/>
      <c r="O69" s="191"/>
      <c r="P69" s="241"/>
      <c r="Q69" s="238" t="s">
        <v>102</v>
      </c>
      <c r="R69" s="242"/>
      <c r="S69" s="242"/>
      <c r="T69" s="242"/>
      <c r="U69" s="243"/>
      <c r="V69" s="4"/>
      <c r="BG69" s="10"/>
      <c r="BH69" s="10"/>
    </row>
    <row r="70" spans="2:60" x14ac:dyDescent="0.2">
      <c r="B70" s="2"/>
      <c r="C70" s="176"/>
      <c r="D70" s="240"/>
      <c r="E70" s="186"/>
      <c r="F70" s="187" t="s">
        <v>86</v>
      </c>
      <c r="G70" s="187"/>
      <c r="H70" s="187"/>
      <c r="I70" s="187"/>
      <c r="J70" s="187" t="s">
        <v>87</v>
      </c>
      <c r="K70" s="187"/>
      <c r="L70" s="187"/>
      <c r="M70" s="187"/>
      <c r="N70" s="20" t="s">
        <v>103</v>
      </c>
      <c r="O70" s="21"/>
      <c r="P70" s="21"/>
      <c r="Q70" s="145" t="s">
        <v>87</v>
      </c>
      <c r="R70" s="191"/>
      <c r="S70" s="191"/>
      <c r="T70" s="191"/>
      <c r="U70" s="329"/>
      <c r="V70" s="4"/>
      <c r="BG70" s="10"/>
      <c r="BH70" s="10"/>
    </row>
    <row r="71" spans="2:60" x14ac:dyDescent="0.2">
      <c r="B71" s="2"/>
      <c r="C71" s="176"/>
      <c r="D71" s="146">
        <v>1</v>
      </c>
      <c r="E71" s="147"/>
      <c r="F71" s="236"/>
      <c r="G71" s="236"/>
      <c r="H71" s="236"/>
      <c r="I71" s="236"/>
      <c r="J71" s="236"/>
      <c r="K71" s="236"/>
      <c r="L71" s="236"/>
      <c r="M71" s="236"/>
      <c r="N71" s="157"/>
      <c r="O71" s="158"/>
      <c r="P71" s="158"/>
      <c r="Q71" s="157"/>
      <c r="R71" s="158"/>
      <c r="S71" s="158"/>
      <c r="T71" s="158"/>
      <c r="U71" s="235"/>
      <c r="V71" s="4"/>
    </row>
    <row r="72" spans="2:60" x14ac:dyDescent="0.2">
      <c r="B72" s="2"/>
      <c r="C72" s="176"/>
      <c r="D72" s="146">
        <v>2</v>
      </c>
      <c r="E72" s="147"/>
      <c r="F72" s="236"/>
      <c r="G72" s="236"/>
      <c r="H72" s="236"/>
      <c r="I72" s="236"/>
      <c r="J72" s="236"/>
      <c r="K72" s="236"/>
      <c r="L72" s="236"/>
      <c r="M72" s="236"/>
      <c r="N72" s="157"/>
      <c r="O72" s="158"/>
      <c r="P72" s="158"/>
      <c r="Q72" s="157"/>
      <c r="R72" s="158"/>
      <c r="S72" s="158"/>
      <c r="T72" s="158"/>
      <c r="U72" s="235"/>
      <c r="V72" s="4"/>
    </row>
    <row r="73" spans="2:60" x14ac:dyDescent="0.2">
      <c r="B73" s="2"/>
      <c r="C73" s="176"/>
      <c r="D73" s="146">
        <v>3</v>
      </c>
      <c r="E73" s="147"/>
      <c r="F73" s="236"/>
      <c r="G73" s="236"/>
      <c r="H73" s="236"/>
      <c r="I73" s="236"/>
      <c r="J73" s="236"/>
      <c r="K73" s="236"/>
      <c r="L73" s="236"/>
      <c r="M73" s="236"/>
      <c r="N73" s="157"/>
      <c r="O73" s="158"/>
      <c r="P73" s="158"/>
      <c r="Q73" s="157"/>
      <c r="R73" s="158"/>
      <c r="S73" s="158"/>
      <c r="T73" s="158"/>
      <c r="U73" s="235"/>
      <c r="V73" s="4"/>
    </row>
    <row r="74" spans="2:60" x14ac:dyDescent="0.2">
      <c r="B74" s="2"/>
      <c r="C74" s="176"/>
      <c r="D74" s="146">
        <v>4</v>
      </c>
      <c r="E74" s="147"/>
      <c r="F74" s="236"/>
      <c r="G74" s="236"/>
      <c r="H74" s="236"/>
      <c r="I74" s="236"/>
      <c r="J74" s="236"/>
      <c r="K74" s="236"/>
      <c r="L74" s="236"/>
      <c r="M74" s="236"/>
      <c r="N74" s="157"/>
      <c r="O74" s="158"/>
      <c r="P74" s="158"/>
      <c r="Q74" s="157"/>
      <c r="R74" s="158"/>
      <c r="S74" s="158"/>
      <c r="T74" s="158"/>
      <c r="U74" s="235"/>
      <c r="V74" s="4"/>
    </row>
    <row r="75" spans="2:60" x14ac:dyDescent="0.2">
      <c r="B75" s="2"/>
      <c r="C75" s="176"/>
      <c r="D75" s="146">
        <v>5</v>
      </c>
      <c r="E75" s="147"/>
      <c r="F75" s="236"/>
      <c r="G75" s="236"/>
      <c r="H75" s="236"/>
      <c r="I75" s="236"/>
      <c r="J75" s="236"/>
      <c r="K75" s="236"/>
      <c r="L75" s="236"/>
      <c r="M75" s="236"/>
      <c r="N75" s="157"/>
      <c r="O75" s="158"/>
      <c r="P75" s="158"/>
      <c r="Q75" s="157"/>
      <c r="R75" s="158"/>
      <c r="S75" s="158"/>
      <c r="T75" s="158"/>
      <c r="U75" s="235"/>
      <c r="V75" s="4"/>
    </row>
    <row r="76" spans="2:60" x14ac:dyDescent="0.2">
      <c r="B76" s="2"/>
      <c r="C76" s="176"/>
      <c r="D76" s="146">
        <v>6</v>
      </c>
      <c r="E76" s="147"/>
      <c r="F76" s="236"/>
      <c r="G76" s="236"/>
      <c r="H76" s="236"/>
      <c r="I76" s="236"/>
      <c r="J76" s="236"/>
      <c r="K76" s="236"/>
      <c r="L76" s="236"/>
      <c r="M76" s="236"/>
      <c r="N76" s="157"/>
      <c r="O76" s="158"/>
      <c r="P76" s="158"/>
      <c r="Q76" s="157"/>
      <c r="R76" s="158"/>
      <c r="S76" s="158"/>
      <c r="T76" s="158"/>
      <c r="U76" s="235"/>
      <c r="V76" s="4"/>
    </row>
    <row r="77" spans="2:60" x14ac:dyDescent="0.2">
      <c r="B77" s="2"/>
      <c r="C77" s="176"/>
      <c r="D77" s="146">
        <v>7</v>
      </c>
      <c r="E77" s="147"/>
      <c r="F77" s="236"/>
      <c r="G77" s="236"/>
      <c r="H77" s="236"/>
      <c r="I77" s="236"/>
      <c r="J77" s="236"/>
      <c r="K77" s="236"/>
      <c r="L77" s="236"/>
      <c r="M77" s="236"/>
      <c r="N77" s="157"/>
      <c r="O77" s="158"/>
      <c r="P77" s="158"/>
      <c r="Q77" s="157"/>
      <c r="R77" s="158"/>
      <c r="S77" s="158"/>
      <c r="T77" s="158"/>
      <c r="U77" s="235"/>
      <c r="V77" s="4"/>
    </row>
    <row r="78" spans="2:60" x14ac:dyDescent="0.2">
      <c r="B78" s="2"/>
      <c r="C78" s="176"/>
      <c r="D78" s="146">
        <v>8</v>
      </c>
      <c r="E78" s="147"/>
      <c r="F78" s="236"/>
      <c r="G78" s="236"/>
      <c r="H78" s="236"/>
      <c r="I78" s="236"/>
      <c r="J78" s="236"/>
      <c r="K78" s="236"/>
      <c r="L78" s="236"/>
      <c r="M78" s="236"/>
      <c r="N78" s="157"/>
      <c r="O78" s="158"/>
      <c r="P78" s="158"/>
      <c r="Q78" s="157"/>
      <c r="R78" s="158"/>
      <c r="S78" s="158"/>
      <c r="T78" s="158"/>
      <c r="U78" s="235"/>
      <c r="V78" s="4"/>
    </row>
    <row r="79" spans="2:60" x14ac:dyDescent="0.2">
      <c r="B79" s="2"/>
      <c r="C79" s="176"/>
      <c r="D79" s="146">
        <v>9</v>
      </c>
      <c r="E79" s="147"/>
      <c r="F79" s="236"/>
      <c r="G79" s="236"/>
      <c r="H79" s="236"/>
      <c r="I79" s="236"/>
      <c r="J79" s="236"/>
      <c r="K79" s="236"/>
      <c r="L79" s="236"/>
      <c r="M79" s="236"/>
      <c r="N79" s="157"/>
      <c r="O79" s="158"/>
      <c r="P79" s="158"/>
      <c r="Q79" s="157"/>
      <c r="R79" s="158"/>
      <c r="S79" s="158"/>
      <c r="T79" s="158"/>
      <c r="U79" s="235"/>
      <c r="V79" s="4"/>
    </row>
    <row r="80" spans="2:60" x14ac:dyDescent="0.2">
      <c r="B80" s="2"/>
      <c r="C80" s="176"/>
      <c r="D80" s="146">
        <v>10</v>
      </c>
      <c r="E80" s="147"/>
      <c r="F80" s="236"/>
      <c r="G80" s="236"/>
      <c r="H80" s="236"/>
      <c r="I80" s="236"/>
      <c r="J80" s="236"/>
      <c r="K80" s="236"/>
      <c r="L80" s="236"/>
      <c r="M80" s="236"/>
      <c r="N80" s="157"/>
      <c r="O80" s="158"/>
      <c r="P80" s="158"/>
      <c r="Q80" s="157"/>
      <c r="R80" s="158"/>
      <c r="S80" s="158"/>
      <c r="T80" s="158"/>
      <c r="U80" s="235"/>
      <c r="V80" s="4"/>
    </row>
    <row r="81" spans="2:28" x14ac:dyDescent="0.2">
      <c r="B81" s="2"/>
      <c r="C81" s="177"/>
      <c r="D81" s="244" t="s">
        <v>89</v>
      </c>
      <c r="E81" s="245"/>
      <c r="F81" s="237">
        <f>SUM(F71:I80)</f>
        <v>0</v>
      </c>
      <c r="G81" s="237"/>
      <c r="H81" s="237"/>
      <c r="I81" s="237"/>
      <c r="J81" s="160"/>
      <c r="K81" s="160"/>
      <c r="L81" s="160"/>
      <c r="M81" s="160"/>
      <c r="N81" s="340"/>
      <c r="O81" s="341"/>
      <c r="P81" s="342"/>
      <c r="Q81" s="343"/>
      <c r="R81" s="344"/>
      <c r="S81" s="344"/>
      <c r="T81" s="344"/>
      <c r="U81" s="345"/>
      <c r="V81" s="4"/>
    </row>
    <row r="82" spans="2:28" ht="5.25" customHeight="1" thickBot="1" x14ac:dyDescent="0.25">
      <c r="B82" s="11"/>
      <c r="C82" s="12"/>
      <c r="D82" s="12"/>
      <c r="E82" s="12"/>
      <c r="F82" s="12"/>
      <c r="G82" s="12"/>
      <c r="H82" s="12"/>
      <c r="I82" s="12"/>
      <c r="J82" s="12"/>
      <c r="K82" s="12"/>
      <c r="L82" s="12"/>
      <c r="M82" s="12"/>
      <c r="N82" s="12"/>
      <c r="O82" s="12"/>
      <c r="P82" s="12"/>
      <c r="Q82" s="12"/>
      <c r="R82" s="12"/>
      <c r="S82" s="12"/>
      <c r="T82" s="12"/>
      <c r="U82" s="12"/>
      <c r="V82" s="13"/>
    </row>
    <row r="83" spans="2:28" ht="18" customHeight="1" thickTop="1" x14ac:dyDescent="0.2">
      <c r="B83" s="122" t="s">
        <v>104</v>
      </c>
      <c r="C83" s="331"/>
      <c r="D83" s="331"/>
      <c r="E83" s="331"/>
      <c r="F83" s="331"/>
      <c r="G83" s="331"/>
      <c r="H83" s="331"/>
      <c r="I83" s="331"/>
      <c r="J83" s="331"/>
      <c r="K83" s="331"/>
      <c r="L83" s="331"/>
      <c r="M83" s="331"/>
      <c r="N83" s="331"/>
      <c r="O83" s="331"/>
      <c r="P83" s="331"/>
      <c r="Q83" s="331"/>
      <c r="R83" s="331"/>
      <c r="S83" s="331"/>
      <c r="T83" s="331"/>
      <c r="U83" s="331"/>
      <c r="V83" s="124"/>
    </row>
    <row r="84" spans="2:28" ht="5.25" customHeight="1" x14ac:dyDescent="0.2">
      <c r="B84" s="2"/>
      <c r="C84" s="3"/>
      <c r="D84" s="3"/>
      <c r="E84" s="3"/>
      <c r="F84" s="3"/>
      <c r="G84" s="3"/>
      <c r="H84" s="3"/>
      <c r="I84" s="3"/>
      <c r="J84" s="3"/>
      <c r="K84" s="3"/>
      <c r="L84" s="3"/>
      <c r="M84" s="3"/>
      <c r="N84" s="3"/>
      <c r="O84" s="3"/>
      <c r="P84" s="3"/>
      <c r="Q84" s="3"/>
      <c r="R84" s="3"/>
      <c r="S84" s="3"/>
      <c r="T84" s="3"/>
      <c r="U84" s="3"/>
      <c r="V84" s="4"/>
    </row>
    <row r="85" spans="2:28" ht="71.25" customHeight="1" x14ac:dyDescent="0.2">
      <c r="B85" s="2"/>
      <c r="C85" s="332" t="s">
        <v>82</v>
      </c>
      <c r="D85" s="332"/>
      <c r="E85" s="332"/>
      <c r="F85" s="333" t="s">
        <v>105</v>
      </c>
      <c r="G85" s="334"/>
      <c r="H85" s="335"/>
      <c r="I85" s="129" t="s">
        <v>106</v>
      </c>
      <c r="J85" s="129"/>
      <c r="K85" s="129"/>
      <c r="L85" s="336" t="s">
        <v>107</v>
      </c>
      <c r="M85" s="336"/>
      <c r="N85" s="336"/>
      <c r="O85" s="333" t="s">
        <v>108</v>
      </c>
      <c r="P85" s="334"/>
      <c r="Q85" s="335"/>
      <c r="R85" s="337" t="s">
        <v>109</v>
      </c>
      <c r="S85" s="338"/>
      <c r="T85" s="338"/>
      <c r="U85" s="339"/>
      <c r="V85" s="22"/>
      <c r="W85" s="23"/>
      <c r="X85" s="23"/>
      <c r="Y85" s="23"/>
      <c r="Z85" s="23"/>
      <c r="AA85" s="23"/>
      <c r="AB85" s="23"/>
    </row>
    <row r="86" spans="2:28" x14ac:dyDescent="0.2">
      <c r="B86" s="2"/>
      <c r="C86" s="24" t="s">
        <v>110</v>
      </c>
      <c r="D86" s="24"/>
      <c r="E86" s="24"/>
      <c r="F86" s="115"/>
      <c r="G86" s="115"/>
      <c r="H86" s="115"/>
      <c r="I86" s="234"/>
      <c r="J86" s="115"/>
      <c r="K86" s="115"/>
      <c r="L86" s="115"/>
      <c r="M86" s="115"/>
      <c r="N86" s="115"/>
      <c r="O86" s="202"/>
      <c r="P86" s="203"/>
      <c r="Q86" s="204"/>
      <c r="R86" s="217">
        <f>F86-I86-L86-O86</f>
        <v>0</v>
      </c>
      <c r="S86" s="218"/>
      <c r="T86" s="218"/>
      <c r="U86" s="219"/>
      <c r="V86" s="4"/>
    </row>
    <row r="87" spans="2:28" x14ac:dyDescent="0.2">
      <c r="B87" s="2"/>
      <c r="C87" s="24" t="s">
        <v>111</v>
      </c>
      <c r="D87" s="24"/>
      <c r="E87" s="24"/>
      <c r="F87" s="115"/>
      <c r="G87" s="115"/>
      <c r="H87" s="115"/>
      <c r="I87" s="115"/>
      <c r="J87" s="115"/>
      <c r="K87" s="115"/>
      <c r="L87" s="115"/>
      <c r="M87" s="115"/>
      <c r="N87" s="115"/>
      <c r="O87" s="202"/>
      <c r="P87" s="203"/>
      <c r="Q87" s="204"/>
      <c r="R87" s="217">
        <f>F87-I87-L87-O87</f>
        <v>0</v>
      </c>
      <c r="S87" s="218"/>
      <c r="T87" s="218"/>
      <c r="U87" s="219"/>
      <c r="V87" s="4"/>
    </row>
    <row r="88" spans="2:28" x14ac:dyDescent="0.2">
      <c r="B88" s="2"/>
      <c r="C88" s="24" t="s">
        <v>112</v>
      </c>
      <c r="D88" s="24"/>
      <c r="E88" s="24"/>
      <c r="F88" s="115"/>
      <c r="G88" s="115"/>
      <c r="H88" s="115"/>
      <c r="I88" s="115"/>
      <c r="J88" s="115"/>
      <c r="K88" s="115"/>
      <c r="L88" s="115"/>
      <c r="M88" s="115"/>
      <c r="N88" s="115"/>
      <c r="O88" s="202"/>
      <c r="P88" s="203"/>
      <c r="Q88" s="204"/>
      <c r="R88" s="217">
        <f>F88-I88-L88-O88</f>
        <v>0</v>
      </c>
      <c r="S88" s="218"/>
      <c r="T88" s="218"/>
      <c r="U88" s="219"/>
      <c r="V88" s="4"/>
    </row>
    <row r="89" spans="2:28" x14ac:dyDescent="0.2">
      <c r="B89" s="2"/>
      <c r="C89" s="24" t="s">
        <v>113</v>
      </c>
      <c r="D89" s="24"/>
      <c r="E89" s="24"/>
      <c r="F89" s="234"/>
      <c r="G89" s="115"/>
      <c r="H89" s="115"/>
      <c r="I89" s="115"/>
      <c r="J89" s="115"/>
      <c r="K89" s="115"/>
      <c r="L89" s="115"/>
      <c r="M89" s="115"/>
      <c r="N89" s="115"/>
      <c r="O89" s="115"/>
      <c r="P89" s="115"/>
      <c r="Q89" s="115"/>
      <c r="R89" s="217">
        <f t="shared" ref="R89:R94" si="0">F89-I89-L89-O89</f>
        <v>0</v>
      </c>
      <c r="S89" s="218"/>
      <c r="T89" s="218"/>
      <c r="U89" s="219"/>
      <c r="V89" s="4"/>
    </row>
    <row r="90" spans="2:28" x14ac:dyDescent="0.2">
      <c r="B90" s="2"/>
      <c r="C90" s="24" t="s">
        <v>240</v>
      </c>
      <c r="D90" s="24"/>
      <c r="E90" s="24"/>
      <c r="F90" s="115"/>
      <c r="G90" s="115"/>
      <c r="H90" s="115"/>
      <c r="I90" s="115"/>
      <c r="J90" s="115"/>
      <c r="K90" s="115"/>
      <c r="L90" s="115"/>
      <c r="M90" s="115"/>
      <c r="N90" s="115"/>
      <c r="O90" s="115"/>
      <c r="P90" s="115"/>
      <c r="Q90" s="115"/>
      <c r="R90" s="217">
        <f t="shared" si="0"/>
        <v>0</v>
      </c>
      <c r="S90" s="218"/>
      <c r="T90" s="218"/>
      <c r="U90" s="219"/>
      <c r="V90" s="4"/>
    </row>
    <row r="91" spans="2:28" x14ac:dyDescent="0.2">
      <c r="B91" s="2"/>
      <c r="C91" s="24" t="s">
        <v>241</v>
      </c>
      <c r="D91" s="24"/>
      <c r="E91" s="24"/>
      <c r="F91" s="115"/>
      <c r="G91" s="115"/>
      <c r="H91" s="115"/>
      <c r="I91" s="115"/>
      <c r="J91" s="115"/>
      <c r="K91" s="115"/>
      <c r="L91" s="115"/>
      <c r="M91" s="115"/>
      <c r="N91" s="115"/>
      <c r="O91" s="115"/>
      <c r="P91" s="115"/>
      <c r="Q91" s="115"/>
      <c r="R91" s="217">
        <f t="shared" si="0"/>
        <v>0</v>
      </c>
      <c r="S91" s="218"/>
      <c r="T91" s="218"/>
      <c r="U91" s="219"/>
      <c r="V91" s="4"/>
    </row>
    <row r="92" spans="2:28" x14ac:dyDescent="0.2">
      <c r="B92" s="2"/>
      <c r="C92" s="24" t="s">
        <v>242</v>
      </c>
      <c r="D92" s="24"/>
      <c r="E92" s="24"/>
      <c r="F92" s="115"/>
      <c r="G92" s="115"/>
      <c r="H92" s="115"/>
      <c r="I92" s="115"/>
      <c r="J92" s="115"/>
      <c r="K92" s="115"/>
      <c r="L92" s="115"/>
      <c r="M92" s="115"/>
      <c r="N92" s="115"/>
      <c r="O92" s="115"/>
      <c r="P92" s="115"/>
      <c r="Q92" s="115"/>
      <c r="R92" s="217">
        <f t="shared" si="0"/>
        <v>0</v>
      </c>
      <c r="S92" s="218"/>
      <c r="T92" s="218"/>
      <c r="U92" s="219"/>
      <c r="V92" s="4"/>
    </row>
    <row r="93" spans="2:28" x14ac:dyDescent="0.2">
      <c r="B93" s="2"/>
      <c r="C93" s="24" t="s">
        <v>243</v>
      </c>
      <c r="D93" s="24"/>
      <c r="E93" s="24"/>
      <c r="F93" s="115"/>
      <c r="G93" s="115"/>
      <c r="H93" s="115"/>
      <c r="I93" s="115"/>
      <c r="J93" s="115"/>
      <c r="K93" s="115"/>
      <c r="L93" s="115"/>
      <c r="M93" s="115"/>
      <c r="N93" s="115"/>
      <c r="O93" s="115"/>
      <c r="P93" s="115"/>
      <c r="Q93" s="115"/>
      <c r="R93" s="217">
        <f t="shared" si="0"/>
        <v>0</v>
      </c>
      <c r="S93" s="218"/>
      <c r="T93" s="218"/>
      <c r="U93" s="219"/>
      <c r="V93" s="4"/>
    </row>
    <row r="94" spans="2:28" x14ac:dyDescent="0.2">
      <c r="B94" s="2"/>
      <c r="C94" s="24" t="s">
        <v>244</v>
      </c>
      <c r="D94" s="24"/>
      <c r="E94" s="24"/>
      <c r="F94" s="115"/>
      <c r="G94" s="115"/>
      <c r="H94" s="115"/>
      <c r="I94" s="115"/>
      <c r="J94" s="115"/>
      <c r="K94" s="115"/>
      <c r="L94" s="115"/>
      <c r="M94" s="115"/>
      <c r="N94" s="115"/>
      <c r="O94" s="115"/>
      <c r="P94" s="115"/>
      <c r="Q94" s="115"/>
      <c r="R94" s="217">
        <f t="shared" si="0"/>
        <v>0</v>
      </c>
      <c r="S94" s="218"/>
      <c r="T94" s="218"/>
      <c r="U94" s="219"/>
      <c r="V94" s="4"/>
    </row>
    <row r="95" spans="2:28" x14ac:dyDescent="0.2">
      <c r="B95" s="2"/>
      <c r="C95" s="24" t="s">
        <v>245</v>
      </c>
      <c r="D95" s="24"/>
      <c r="E95" s="24"/>
      <c r="F95" s="115"/>
      <c r="G95" s="115"/>
      <c r="H95" s="115"/>
      <c r="I95" s="115"/>
      <c r="J95" s="115"/>
      <c r="K95" s="115"/>
      <c r="L95" s="115"/>
      <c r="M95" s="115"/>
      <c r="N95" s="115"/>
      <c r="O95" s="202"/>
      <c r="P95" s="203"/>
      <c r="Q95" s="204"/>
      <c r="R95" s="217">
        <f>F95-I95-L95-O95</f>
        <v>0</v>
      </c>
      <c r="S95" s="218"/>
      <c r="T95" s="218"/>
      <c r="U95" s="219"/>
      <c r="V95" s="4"/>
    </row>
    <row r="96" spans="2:28" x14ac:dyDescent="0.2">
      <c r="B96" s="2"/>
      <c r="C96" s="199" t="s">
        <v>89</v>
      </c>
      <c r="D96" s="199"/>
      <c r="E96" s="199"/>
      <c r="F96" s="130">
        <f>SUM(F86:H95)</f>
        <v>0</v>
      </c>
      <c r="G96" s="131"/>
      <c r="H96" s="132"/>
      <c r="I96" s="220">
        <f>SUM(I86:K95)</f>
        <v>0</v>
      </c>
      <c r="J96" s="220"/>
      <c r="K96" s="220"/>
      <c r="L96" s="221">
        <f>SUM(L86:N95)</f>
        <v>0</v>
      </c>
      <c r="M96" s="221"/>
      <c r="N96" s="221"/>
      <c r="O96" s="130">
        <f>SUM(O86:Q95)</f>
        <v>0</v>
      </c>
      <c r="P96" s="131"/>
      <c r="Q96" s="132"/>
      <c r="R96" s="231">
        <f>SUM(R86:U95)</f>
        <v>0</v>
      </c>
      <c r="S96" s="232"/>
      <c r="T96" s="232"/>
      <c r="U96" s="233"/>
      <c r="V96" s="4"/>
    </row>
    <row r="97" spans="2:22" ht="4.5" customHeight="1" x14ac:dyDescent="0.2">
      <c r="B97" s="2"/>
      <c r="C97" s="25"/>
      <c r="D97" s="25"/>
      <c r="E97" s="25"/>
      <c r="F97" s="26"/>
      <c r="G97" s="26"/>
      <c r="H97" s="26"/>
      <c r="I97" s="27"/>
      <c r="J97" s="28"/>
      <c r="K97" s="29"/>
      <c r="L97" s="30"/>
      <c r="M97" s="31"/>
      <c r="N97" s="32"/>
      <c r="O97" s="31"/>
      <c r="P97" s="31"/>
      <c r="Q97" s="31"/>
      <c r="R97" s="31"/>
      <c r="S97" s="33"/>
      <c r="T97" s="33"/>
      <c r="U97" s="33"/>
      <c r="V97" s="4"/>
    </row>
    <row r="98" spans="2:22" ht="19.5" customHeight="1" x14ac:dyDescent="0.2">
      <c r="B98" s="2"/>
      <c r="C98" s="25"/>
      <c r="D98" s="25"/>
      <c r="E98" s="25"/>
      <c r="F98" s="222" t="s">
        <v>114</v>
      </c>
      <c r="G98" s="222"/>
      <c r="H98" s="222"/>
      <c r="I98" s="223"/>
      <c r="J98" s="224"/>
      <c r="K98" s="224"/>
      <c r="L98" s="225"/>
      <c r="M98" s="225"/>
      <c r="N98" s="226"/>
      <c r="O98" s="34"/>
      <c r="P98" s="28"/>
      <c r="Q98" s="28"/>
      <c r="R98" s="33"/>
      <c r="S98" s="33"/>
      <c r="T98" s="33"/>
      <c r="U98" s="33"/>
      <c r="V98" s="4"/>
    </row>
    <row r="99" spans="2:22" ht="19.5" customHeight="1" x14ac:dyDescent="0.2">
      <c r="B99" s="2"/>
      <c r="C99" s="25"/>
      <c r="D99" s="25"/>
      <c r="E99" s="25"/>
      <c r="F99" s="222"/>
      <c r="G99" s="222"/>
      <c r="H99" s="222"/>
      <c r="I99" s="227"/>
      <c r="J99" s="228"/>
      <c r="K99" s="228"/>
      <c r="L99" s="229"/>
      <c r="M99" s="229"/>
      <c r="N99" s="230"/>
      <c r="O99" s="34"/>
      <c r="P99" s="28"/>
      <c r="Q99" s="28"/>
      <c r="R99" s="33"/>
      <c r="S99" s="33"/>
      <c r="T99" s="33"/>
      <c r="U99" s="33"/>
      <c r="V99" s="4"/>
    </row>
    <row r="100" spans="2:22" ht="5.25" customHeight="1" thickBot="1" x14ac:dyDescent="0.25">
      <c r="B100" s="11"/>
      <c r="C100" s="12"/>
      <c r="D100" s="12"/>
      <c r="E100" s="12"/>
      <c r="F100" s="12"/>
      <c r="G100" s="12"/>
      <c r="H100" s="12"/>
      <c r="I100" s="12"/>
      <c r="J100" s="12"/>
      <c r="K100" s="12"/>
      <c r="L100" s="12"/>
      <c r="M100" s="12"/>
      <c r="N100" s="12"/>
      <c r="O100" s="12"/>
      <c r="P100" s="12"/>
      <c r="Q100" s="12"/>
      <c r="R100" s="12"/>
      <c r="S100" s="12"/>
      <c r="T100" s="12"/>
      <c r="U100" s="12"/>
      <c r="V100" s="13"/>
    </row>
    <row r="101" spans="2:22" ht="18" customHeight="1" thickTop="1" x14ac:dyDescent="0.2">
      <c r="B101" s="122" t="s">
        <v>115</v>
      </c>
      <c r="C101" s="123"/>
      <c r="D101" s="123"/>
      <c r="E101" s="123"/>
      <c r="F101" s="123"/>
      <c r="G101" s="123"/>
      <c r="H101" s="123"/>
      <c r="I101" s="123"/>
      <c r="J101" s="123"/>
      <c r="K101" s="123"/>
      <c r="L101" s="123"/>
      <c r="M101" s="123"/>
      <c r="N101" s="123"/>
      <c r="O101" s="123"/>
      <c r="P101" s="123"/>
      <c r="Q101" s="123"/>
      <c r="R101" s="123"/>
      <c r="S101" s="123"/>
      <c r="T101" s="123"/>
      <c r="U101" s="123"/>
      <c r="V101" s="124"/>
    </row>
    <row r="102" spans="2:22" ht="5.25" customHeight="1" x14ac:dyDescent="0.2">
      <c r="B102" s="2"/>
      <c r="C102" s="3"/>
      <c r="D102" s="3"/>
      <c r="E102" s="3"/>
      <c r="F102" s="3"/>
      <c r="G102" s="3"/>
      <c r="H102" s="3"/>
      <c r="I102" s="3"/>
      <c r="J102" s="3"/>
      <c r="K102" s="3"/>
      <c r="L102" s="3"/>
      <c r="M102" s="3"/>
      <c r="N102" s="3"/>
      <c r="O102" s="3"/>
      <c r="P102" s="3"/>
      <c r="Q102" s="3"/>
      <c r="R102" s="3"/>
      <c r="S102" s="3"/>
      <c r="T102" s="3"/>
      <c r="U102" s="3"/>
      <c r="V102" s="4"/>
    </row>
    <row r="103" spans="2:22" ht="14.25" customHeight="1" x14ac:dyDescent="0.2">
      <c r="B103" s="2"/>
      <c r="C103" s="35" t="s">
        <v>116</v>
      </c>
      <c r="D103" s="28"/>
      <c r="E103" s="28"/>
      <c r="F103" s="28"/>
      <c r="G103" s="28"/>
      <c r="H103" s="28"/>
      <c r="I103" s="28"/>
      <c r="J103" s="28"/>
      <c r="K103" s="28"/>
      <c r="L103" s="28"/>
      <c r="M103" s="28"/>
      <c r="N103" s="28"/>
      <c r="O103" s="36"/>
      <c r="P103" s="28"/>
      <c r="Q103" s="28"/>
      <c r="R103" s="28"/>
      <c r="S103" s="28"/>
      <c r="T103" s="28"/>
      <c r="U103" s="28"/>
      <c r="V103" s="4"/>
    </row>
    <row r="104" spans="2:22" ht="14.25" customHeight="1" x14ac:dyDescent="0.2">
      <c r="B104" s="2"/>
      <c r="C104" s="103" t="s">
        <v>117</v>
      </c>
      <c r="D104" s="104"/>
      <c r="E104" s="104"/>
      <c r="F104" s="104"/>
      <c r="G104" s="104"/>
      <c r="H104" s="104"/>
      <c r="I104" s="104"/>
      <c r="J104" s="104"/>
      <c r="K104" s="105"/>
      <c r="L104" s="130">
        <f>R96</f>
        <v>0</v>
      </c>
      <c r="M104" s="131"/>
      <c r="N104" s="132"/>
      <c r="O104" s="36"/>
      <c r="P104" s="214" t="s">
        <v>118</v>
      </c>
      <c r="Q104" s="215"/>
      <c r="R104" s="215"/>
      <c r="S104" s="215"/>
      <c r="T104" s="215"/>
      <c r="U104" s="216"/>
      <c r="V104" s="4"/>
    </row>
    <row r="105" spans="2:22" ht="14.25" customHeight="1" x14ac:dyDescent="0.2">
      <c r="B105" s="2"/>
      <c r="C105" s="103" t="s">
        <v>119</v>
      </c>
      <c r="D105" s="104"/>
      <c r="E105" s="104"/>
      <c r="F105" s="104"/>
      <c r="G105" s="104"/>
      <c r="H105" s="104"/>
      <c r="I105" s="104"/>
      <c r="J105" s="104"/>
      <c r="K105" s="105"/>
      <c r="L105" s="130">
        <f>O33</f>
        <v>0</v>
      </c>
      <c r="M105" s="131"/>
      <c r="N105" s="132"/>
      <c r="O105" s="36"/>
      <c r="P105" s="133" t="str">
        <f>IF(L105=0,"",(L104+L106)/L105)</f>
        <v/>
      </c>
      <c r="Q105" s="134"/>
      <c r="R105" s="134"/>
      <c r="S105" s="134"/>
      <c r="T105" s="134"/>
      <c r="U105" s="135"/>
      <c r="V105" s="4"/>
    </row>
    <row r="106" spans="2:22" ht="14.25" customHeight="1" x14ac:dyDescent="0.2">
      <c r="B106" s="2"/>
      <c r="C106" s="103" t="s">
        <v>120</v>
      </c>
      <c r="D106" s="104"/>
      <c r="E106" s="104"/>
      <c r="F106" s="104"/>
      <c r="G106" s="104"/>
      <c r="H106" s="104"/>
      <c r="I106" s="104"/>
      <c r="J106" s="104"/>
      <c r="K106" s="105"/>
      <c r="L106" s="130">
        <f>O37+O38</f>
        <v>0</v>
      </c>
      <c r="M106" s="131"/>
      <c r="N106" s="132"/>
      <c r="O106" s="37"/>
      <c r="P106" s="136"/>
      <c r="Q106" s="137"/>
      <c r="R106" s="137"/>
      <c r="S106" s="137"/>
      <c r="T106" s="137"/>
      <c r="U106" s="138"/>
      <c r="V106" s="4"/>
    </row>
    <row r="107" spans="2:22" ht="4.5" customHeight="1" x14ac:dyDescent="0.2">
      <c r="B107" s="2"/>
      <c r="C107" s="25"/>
      <c r="D107" s="25"/>
      <c r="E107" s="25"/>
      <c r="F107" s="26"/>
      <c r="G107" s="26"/>
      <c r="H107" s="38"/>
      <c r="I107" s="38"/>
      <c r="J107" s="39"/>
      <c r="K107" s="31"/>
      <c r="L107" s="31"/>
      <c r="M107" s="31"/>
      <c r="N107" s="31"/>
      <c r="O107" s="33"/>
      <c r="P107" s="31"/>
      <c r="Q107" s="31"/>
      <c r="R107" s="31"/>
      <c r="S107" s="33"/>
      <c r="T107" s="33"/>
      <c r="U107" s="33"/>
      <c r="V107" s="4"/>
    </row>
    <row r="108" spans="2:22" ht="14.25" customHeight="1" x14ac:dyDescent="0.2">
      <c r="B108" s="2"/>
      <c r="C108" s="103" t="s">
        <v>121</v>
      </c>
      <c r="D108" s="104"/>
      <c r="E108" s="104"/>
      <c r="F108" s="104"/>
      <c r="G108" s="104"/>
      <c r="H108" s="104"/>
      <c r="I108" s="104"/>
      <c r="J108" s="104"/>
      <c r="K108" s="105"/>
      <c r="L108" s="125"/>
      <c r="M108" s="126"/>
      <c r="N108" s="127"/>
      <c r="O108" s="36"/>
      <c r="P108" s="28"/>
      <c r="Q108" s="28"/>
      <c r="R108" s="28"/>
      <c r="S108" s="28"/>
      <c r="T108" s="28"/>
      <c r="U108" s="28"/>
      <c r="V108" s="4"/>
    </row>
    <row r="109" spans="2:22" ht="4.5" customHeight="1" x14ac:dyDescent="0.2">
      <c r="B109" s="2"/>
      <c r="C109" s="25"/>
      <c r="D109" s="25"/>
      <c r="E109" s="25"/>
      <c r="F109" s="26"/>
      <c r="G109" s="26"/>
      <c r="H109" s="38"/>
      <c r="I109" s="38"/>
      <c r="J109" s="39"/>
      <c r="K109" s="31"/>
      <c r="L109" s="31"/>
      <c r="M109" s="31"/>
      <c r="N109" s="31"/>
      <c r="O109" s="33"/>
      <c r="P109" s="33"/>
      <c r="Q109" s="33"/>
      <c r="R109" s="33"/>
      <c r="S109" s="33"/>
      <c r="T109" s="33"/>
      <c r="U109" s="33"/>
      <c r="V109" s="4"/>
    </row>
    <row r="110" spans="2:22" ht="14.25" customHeight="1" x14ac:dyDescent="0.2">
      <c r="B110" s="2"/>
      <c r="C110" s="35" t="s">
        <v>122</v>
      </c>
      <c r="D110" s="28"/>
      <c r="E110" s="28"/>
      <c r="F110" s="28"/>
      <c r="G110" s="28"/>
      <c r="H110" s="28"/>
      <c r="I110" s="28"/>
      <c r="J110" s="28"/>
      <c r="K110" s="28"/>
      <c r="L110" s="28"/>
      <c r="M110" s="28"/>
      <c r="N110" s="28"/>
      <c r="O110" s="36"/>
      <c r="P110" s="28"/>
      <c r="Q110" s="28"/>
      <c r="R110" s="28"/>
      <c r="S110" s="28"/>
      <c r="T110" s="28"/>
      <c r="U110" s="28"/>
      <c r="V110" s="4"/>
    </row>
    <row r="111" spans="2:22" ht="54" customHeight="1" x14ac:dyDescent="0.2">
      <c r="B111" s="2"/>
      <c r="C111" s="128" t="s">
        <v>123</v>
      </c>
      <c r="D111" s="128"/>
      <c r="E111" s="128"/>
      <c r="F111" s="128"/>
      <c r="G111" s="128"/>
      <c r="H111" s="128"/>
      <c r="I111" s="129" t="s">
        <v>124</v>
      </c>
      <c r="J111" s="129"/>
      <c r="K111" s="129"/>
      <c r="L111" s="129"/>
      <c r="M111" s="129" t="s">
        <v>125</v>
      </c>
      <c r="N111" s="129"/>
      <c r="O111" s="129"/>
      <c r="P111" s="129"/>
      <c r="Q111" s="25"/>
      <c r="R111" s="128" t="s">
        <v>126</v>
      </c>
      <c r="S111" s="128"/>
      <c r="T111" s="128"/>
      <c r="U111" s="128"/>
      <c r="V111" s="40"/>
    </row>
    <row r="112" spans="2:22" ht="38.25" customHeight="1" x14ac:dyDescent="0.2">
      <c r="B112" s="2"/>
      <c r="C112" s="119"/>
      <c r="D112" s="119"/>
      <c r="E112" s="119"/>
      <c r="F112" s="119"/>
      <c r="G112" s="119"/>
      <c r="H112" s="119"/>
      <c r="I112" s="115"/>
      <c r="J112" s="115"/>
      <c r="K112" s="115"/>
      <c r="L112" s="115"/>
      <c r="M112" s="115"/>
      <c r="N112" s="115"/>
      <c r="O112" s="115"/>
      <c r="P112" s="115"/>
      <c r="Q112" s="41"/>
      <c r="R112" s="115"/>
      <c r="S112" s="115"/>
      <c r="T112" s="115"/>
      <c r="U112" s="115"/>
      <c r="V112" s="4"/>
    </row>
    <row r="113" spans="2:22" ht="4.5" customHeight="1" x14ac:dyDescent="0.2">
      <c r="B113" s="2"/>
      <c r="C113" s="25"/>
      <c r="D113" s="25"/>
      <c r="E113" s="25"/>
      <c r="F113" s="26"/>
      <c r="G113" s="26"/>
      <c r="H113" s="38"/>
      <c r="I113" s="38"/>
      <c r="J113" s="39"/>
      <c r="K113" s="31"/>
      <c r="L113" s="31"/>
      <c r="M113" s="31"/>
      <c r="N113" s="31"/>
      <c r="O113" s="33"/>
      <c r="P113" s="31"/>
      <c r="Q113" s="33"/>
      <c r="R113" s="115"/>
      <c r="S113" s="115"/>
      <c r="T113" s="115"/>
      <c r="U113" s="115"/>
      <c r="V113" s="4"/>
    </row>
    <row r="114" spans="2:22" ht="14.25" customHeight="1" x14ac:dyDescent="0.2">
      <c r="B114" s="2"/>
      <c r="C114" s="103" t="s">
        <v>127</v>
      </c>
      <c r="D114" s="104"/>
      <c r="E114" s="104"/>
      <c r="F114" s="104"/>
      <c r="G114" s="104"/>
      <c r="H114" s="104"/>
      <c r="I114" s="104"/>
      <c r="J114" s="104"/>
      <c r="K114" s="104"/>
      <c r="L114" s="105"/>
      <c r="M114" s="116"/>
      <c r="N114" s="117"/>
      <c r="O114" s="117"/>
      <c r="P114" s="118"/>
      <c r="Q114" s="28"/>
      <c r="R114" s="115"/>
      <c r="S114" s="115"/>
      <c r="T114" s="115"/>
      <c r="U114" s="115"/>
      <c r="V114" s="4"/>
    </row>
    <row r="115" spans="2:22" ht="4.5" customHeight="1" x14ac:dyDescent="0.2">
      <c r="B115" s="2"/>
      <c r="C115" s="25"/>
      <c r="D115" s="25"/>
      <c r="E115" s="25"/>
      <c r="F115" s="26"/>
      <c r="G115" s="26"/>
      <c r="H115" s="38"/>
      <c r="I115" s="38"/>
      <c r="J115" s="39"/>
      <c r="K115" s="31"/>
      <c r="L115" s="31"/>
      <c r="M115" s="31"/>
      <c r="N115" s="31"/>
      <c r="O115" s="33"/>
      <c r="P115" s="33"/>
      <c r="Q115" s="33"/>
      <c r="R115" s="33"/>
      <c r="S115" s="33"/>
      <c r="T115" s="33"/>
      <c r="U115" s="33"/>
      <c r="V115" s="4"/>
    </row>
    <row r="116" spans="2:22" ht="18" customHeight="1" x14ac:dyDescent="0.2">
      <c r="B116" s="2"/>
      <c r="C116" s="120" t="s">
        <v>128</v>
      </c>
      <c r="D116" s="120"/>
      <c r="E116" s="120"/>
      <c r="F116" s="120"/>
      <c r="G116" s="120"/>
      <c r="H116" s="120"/>
      <c r="I116" s="120"/>
      <c r="J116" s="120"/>
      <c r="K116" s="120"/>
      <c r="L116" s="120"/>
      <c r="M116" s="120"/>
      <c r="N116" s="120"/>
      <c r="O116" s="121"/>
      <c r="P116" s="121"/>
      <c r="Q116" s="121"/>
      <c r="R116" s="121"/>
      <c r="S116" s="121"/>
      <c r="T116" s="121"/>
      <c r="U116" s="121"/>
      <c r="V116" s="4"/>
    </row>
    <row r="117" spans="2:22" ht="4.5" customHeight="1" thickBot="1" x14ac:dyDescent="0.25">
      <c r="B117" s="11"/>
      <c r="C117" s="42"/>
      <c r="D117" s="42"/>
      <c r="E117" s="42"/>
      <c r="F117" s="43"/>
      <c r="G117" s="43"/>
      <c r="H117" s="44"/>
      <c r="I117" s="44"/>
      <c r="J117" s="45"/>
      <c r="K117" s="46"/>
      <c r="L117" s="46"/>
      <c r="M117" s="46"/>
      <c r="N117" s="46"/>
      <c r="O117" s="47"/>
      <c r="P117" s="47"/>
      <c r="Q117" s="47"/>
      <c r="R117" s="47"/>
      <c r="S117" s="47"/>
      <c r="T117" s="47"/>
      <c r="U117" s="47"/>
      <c r="V117" s="13"/>
    </row>
    <row r="118" spans="2:22" ht="18" customHeight="1" thickTop="1" x14ac:dyDescent="0.2">
      <c r="B118" s="122" t="s">
        <v>129</v>
      </c>
      <c r="C118" s="123"/>
      <c r="D118" s="123"/>
      <c r="E118" s="123"/>
      <c r="F118" s="123"/>
      <c r="G118" s="123"/>
      <c r="H118" s="123"/>
      <c r="I118" s="123"/>
      <c r="J118" s="123"/>
      <c r="K118" s="123"/>
      <c r="L118" s="123"/>
      <c r="M118" s="123"/>
      <c r="N118" s="123"/>
      <c r="O118" s="123"/>
      <c r="P118" s="123"/>
      <c r="Q118" s="123"/>
      <c r="R118" s="123"/>
      <c r="S118" s="123"/>
      <c r="T118" s="123"/>
      <c r="U118" s="123"/>
      <c r="V118" s="124"/>
    </row>
    <row r="119" spans="2:22" ht="5.25" customHeight="1" x14ac:dyDescent="0.2">
      <c r="B119" s="2"/>
      <c r="C119" s="3"/>
      <c r="D119" s="3"/>
      <c r="E119" s="3"/>
      <c r="F119" s="3"/>
      <c r="G119" s="3"/>
      <c r="H119" s="3"/>
      <c r="I119" s="3"/>
      <c r="J119" s="3"/>
      <c r="K119" s="3"/>
      <c r="L119" s="3"/>
      <c r="M119" s="3"/>
      <c r="N119" s="3"/>
      <c r="O119" s="3"/>
      <c r="P119" s="3"/>
      <c r="Q119" s="3"/>
      <c r="R119" s="3"/>
      <c r="S119" s="3"/>
      <c r="T119" s="3"/>
      <c r="U119" s="3"/>
      <c r="V119" s="4"/>
    </row>
    <row r="120" spans="2:22" ht="14.25" customHeight="1" x14ac:dyDescent="0.2">
      <c r="B120" s="2"/>
      <c r="C120" s="35" t="s">
        <v>130</v>
      </c>
      <c r="D120" s="28"/>
      <c r="E120" s="28"/>
      <c r="F120" s="28"/>
      <c r="G120" s="28"/>
      <c r="H120" s="28"/>
      <c r="I120" s="28"/>
      <c r="J120" s="28"/>
      <c r="K120" s="28"/>
      <c r="L120" s="28"/>
      <c r="M120" s="28"/>
      <c r="N120" s="28"/>
      <c r="O120" s="36"/>
      <c r="P120" s="28"/>
      <c r="Q120" s="28"/>
      <c r="R120" s="28"/>
      <c r="S120" s="28"/>
      <c r="T120" s="28"/>
      <c r="U120" s="28"/>
      <c r="V120" s="4"/>
    </row>
    <row r="121" spans="2:22" ht="14.25" customHeight="1" x14ac:dyDescent="0.2">
      <c r="B121" s="2"/>
      <c r="C121" s="103" t="s">
        <v>131</v>
      </c>
      <c r="D121" s="104"/>
      <c r="E121" s="104"/>
      <c r="F121" s="104"/>
      <c r="G121" s="104"/>
      <c r="H121" s="104"/>
      <c r="I121" s="104"/>
      <c r="J121" s="104"/>
      <c r="K121" s="105"/>
      <c r="L121" s="106">
        <f>O37+O38-O116</f>
        <v>0</v>
      </c>
      <c r="M121" s="107"/>
      <c r="N121" s="108"/>
      <c r="O121" s="36"/>
      <c r="P121" s="109" t="s">
        <v>132</v>
      </c>
      <c r="Q121" s="109"/>
      <c r="R121" s="109"/>
      <c r="S121" s="109"/>
      <c r="T121" s="109"/>
      <c r="U121" s="109"/>
      <c r="V121" s="4"/>
    </row>
    <row r="122" spans="2:22" ht="14.25" customHeight="1" x14ac:dyDescent="0.2">
      <c r="B122" s="2"/>
      <c r="C122" s="103" t="s">
        <v>133</v>
      </c>
      <c r="D122" s="104"/>
      <c r="E122" s="104"/>
      <c r="F122" s="104"/>
      <c r="G122" s="104"/>
      <c r="H122" s="104"/>
      <c r="I122" s="104"/>
      <c r="J122" s="104"/>
      <c r="K122" s="105"/>
      <c r="L122" s="211" t="str">
        <f>IF(O33=0,"",(O37+O38+L123*R96)/O33)</f>
        <v/>
      </c>
      <c r="M122" s="212"/>
      <c r="N122" s="213"/>
      <c r="O122" s="36"/>
      <c r="P122" s="205" t="str">
        <f>IF(L122="","",O33-(L121/L122))</f>
        <v/>
      </c>
      <c r="Q122" s="206"/>
      <c r="R122" s="206"/>
      <c r="S122" s="206"/>
      <c r="T122" s="206"/>
      <c r="U122" s="207"/>
      <c r="V122" s="4"/>
    </row>
    <row r="123" spans="2:22" ht="14.25" customHeight="1" x14ac:dyDescent="0.2">
      <c r="B123" s="2"/>
      <c r="C123" s="103" t="s">
        <v>134</v>
      </c>
      <c r="D123" s="104"/>
      <c r="E123" s="104"/>
      <c r="F123" s="104"/>
      <c r="G123" s="104"/>
      <c r="H123" s="104"/>
      <c r="I123" s="104"/>
      <c r="J123" s="104"/>
      <c r="K123" s="105"/>
      <c r="L123" s="202"/>
      <c r="M123" s="203"/>
      <c r="N123" s="204"/>
      <c r="O123" s="36"/>
      <c r="P123" s="208"/>
      <c r="Q123" s="209"/>
      <c r="R123" s="209"/>
      <c r="S123" s="209"/>
      <c r="T123" s="209"/>
      <c r="U123" s="210"/>
      <c r="V123" s="4"/>
    </row>
    <row r="124" spans="2:22" ht="4.5" customHeight="1" x14ac:dyDescent="0.2">
      <c r="B124" s="2"/>
      <c r="C124" s="25"/>
      <c r="D124" s="25"/>
      <c r="E124" s="25"/>
      <c r="F124" s="26"/>
      <c r="G124" s="26"/>
      <c r="H124" s="38"/>
      <c r="I124" s="38"/>
      <c r="J124" s="39"/>
      <c r="K124" s="31"/>
      <c r="L124" s="31"/>
      <c r="M124" s="31"/>
      <c r="N124" s="31"/>
      <c r="O124" s="33"/>
      <c r="P124" s="33"/>
      <c r="Q124" s="33"/>
      <c r="R124" s="33"/>
      <c r="S124" s="33"/>
      <c r="T124" s="33"/>
      <c r="U124" s="33"/>
      <c r="V124" s="4"/>
    </row>
    <row r="125" spans="2:22" ht="14.25" customHeight="1" x14ac:dyDescent="0.2">
      <c r="B125" s="2"/>
      <c r="C125" s="35" t="s">
        <v>135</v>
      </c>
      <c r="D125" s="28"/>
      <c r="E125" s="28"/>
      <c r="F125" s="28"/>
      <c r="G125" s="28"/>
      <c r="H125" s="28"/>
      <c r="I125" s="28"/>
      <c r="J125" s="28"/>
      <c r="K125" s="28"/>
      <c r="L125" s="28"/>
      <c r="M125" s="28"/>
      <c r="N125" s="28"/>
      <c r="O125" s="36"/>
      <c r="P125" s="28"/>
      <c r="Q125" s="28"/>
      <c r="R125" s="28"/>
      <c r="S125" s="28"/>
      <c r="T125" s="28"/>
      <c r="U125" s="28"/>
      <c r="V125" s="4"/>
    </row>
    <row r="126" spans="2:22" ht="15.75" customHeight="1" x14ac:dyDescent="0.2">
      <c r="B126" s="2"/>
      <c r="C126" s="199" t="s">
        <v>136</v>
      </c>
      <c r="D126" s="199"/>
      <c r="E126" s="199"/>
      <c r="F126" s="199"/>
      <c r="G126" s="199"/>
      <c r="H126" s="199"/>
      <c r="I126" s="199"/>
      <c r="J126" s="199"/>
      <c r="K126" s="199"/>
      <c r="L126" s="199"/>
      <c r="M126" s="199"/>
      <c r="N126" s="199"/>
      <c r="O126" s="200" t="str">
        <f>IF(P122="","",O116/P122)</f>
        <v/>
      </c>
      <c r="P126" s="200"/>
      <c r="Q126" s="200"/>
      <c r="R126" s="200"/>
      <c r="S126" s="200"/>
      <c r="T126" s="200"/>
      <c r="U126" s="200"/>
      <c r="V126" s="4"/>
    </row>
    <row r="127" spans="2:22" ht="15.75" customHeight="1" x14ac:dyDescent="0.2">
      <c r="B127" s="2"/>
      <c r="C127" s="199" t="s">
        <v>137</v>
      </c>
      <c r="D127" s="199"/>
      <c r="E127" s="199"/>
      <c r="F127" s="199"/>
      <c r="G127" s="199"/>
      <c r="H127" s="199"/>
      <c r="I127" s="199"/>
      <c r="J127" s="199"/>
      <c r="K127" s="199"/>
      <c r="L127" s="199"/>
      <c r="M127" s="199"/>
      <c r="N127" s="199"/>
      <c r="O127" s="200" t="str">
        <f>IF(P122="","",R96/P122)</f>
        <v/>
      </c>
      <c r="P127" s="200"/>
      <c r="Q127" s="200"/>
      <c r="R127" s="200"/>
      <c r="S127" s="200"/>
      <c r="T127" s="200"/>
      <c r="U127" s="200"/>
      <c r="V127" s="4"/>
    </row>
    <row r="128" spans="2:22" ht="15.75" customHeight="1" x14ac:dyDescent="0.2">
      <c r="B128" s="2"/>
      <c r="C128" s="199" t="s">
        <v>138</v>
      </c>
      <c r="D128" s="199"/>
      <c r="E128" s="199"/>
      <c r="F128" s="199"/>
      <c r="G128" s="199"/>
      <c r="H128" s="199"/>
      <c r="I128" s="199"/>
      <c r="J128" s="199"/>
      <c r="K128" s="199"/>
      <c r="L128" s="199"/>
      <c r="M128" s="199"/>
      <c r="N128" s="199"/>
      <c r="O128" s="201"/>
      <c r="P128" s="201"/>
      <c r="Q128" s="201"/>
      <c r="R128" s="201"/>
      <c r="S128" s="201"/>
      <c r="T128" s="201"/>
      <c r="U128" s="201"/>
      <c r="V128" s="4"/>
    </row>
    <row r="129" spans="1:22" ht="15.75" customHeight="1" x14ac:dyDescent="0.2">
      <c r="B129" s="2"/>
      <c r="C129" s="199" t="s">
        <v>139</v>
      </c>
      <c r="D129" s="199"/>
      <c r="E129" s="199"/>
      <c r="F129" s="199"/>
      <c r="G129" s="199"/>
      <c r="H129" s="199"/>
      <c r="I129" s="199"/>
      <c r="J129" s="199"/>
      <c r="K129" s="199"/>
      <c r="L129" s="199"/>
      <c r="M129" s="199"/>
      <c r="N129" s="199"/>
      <c r="O129" s="201"/>
      <c r="P129" s="201"/>
      <c r="Q129" s="201"/>
      <c r="R129" s="201"/>
      <c r="S129" s="201"/>
      <c r="T129" s="201"/>
      <c r="U129" s="201"/>
      <c r="V129" s="4"/>
    </row>
    <row r="130" spans="1:22" ht="4.5" customHeight="1" x14ac:dyDescent="0.2">
      <c r="B130" s="2"/>
      <c r="C130" s="25"/>
      <c r="D130" s="25"/>
      <c r="E130" s="25"/>
      <c r="F130" s="26"/>
      <c r="G130" s="26"/>
      <c r="H130" s="38"/>
      <c r="I130" s="38"/>
      <c r="J130" s="39"/>
      <c r="K130" s="31"/>
      <c r="L130" s="31"/>
      <c r="M130" s="31"/>
      <c r="N130" s="31"/>
      <c r="O130" s="33"/>
      <c r="P130" s="33"/>
      <c r="Q130" s="33"/>
      <c r="R130" s="33"/>
      <c r="S130" s="33"/>
      <c r="T130" s="33"/>
      <c r="U130" s="33"/>
      <c r="V130" s="4"/>
    </row>
    <row r="131" spans="1:22" ht="18" customHeight="1" x14ac:dyDescent="0.2">
      <c r="B131" s="2"/>
      <c r="C131" s="195" t="s">
        <v>140</v>
      </c>
      <c r="D131" s="196"/>
      <c r="E131" s="196"/>
      <c r="F131" s="196"/>
      <c r="G131" s="196"/>
      <c r="H131" s="196"/>
      <c r="I131" s="196"/>
      <c r="J131" s="196"/>
      <c r="K131" s="196"/>
      <c r="L131" s="196"/>
      <c r="M131" s="196"/>
      <c r="N131" s="197"/>
      <c r="O131" s="198" t="str">
        <f>IF(O127="","",IF(O129="","",IF(O126="","",IF(O128=0,"",1-1/(O126/O128+O127/O129)))))</f>
        <v/>
      </c>
      <c r="P131" s="198"/>
      <c r="Q131" s="198"/>
      <c r="R131" s="198"/>
      <c r="S131" s="198"/>
      <c r="T131" s="198"/>
      <c r="U131" s="198"/>
      <c r="V131" s="4"/>
    </row>
    <row r="132" spans="1:22" ht="5.25" customHeight="1" thickBot="1" x14ac:dyDescent="0.25">
      <c r="B132" s="11"/>
      <c r="C132" s="48"/>
      <c r="D132" s="48"/>
      <c r="E132" s="48"/>
      <c r="F132" s="48"/>
      <c r="G132" s="48"/>
      <c r="H132" s="48"/>
      <c r="I132" s="48"/>
      <c r="J132" s="48"/>
      <c r="K132" s="48"/>
      <c r="L132" s="48"/>
      <c r="M132" s="48"/>
      <c r="N132" s="48"/>
      <c r="O132" s="48"/>
      <c r="P132" s="48"/>
      <c r="Q132" s="48"/>
      <c r="R132" s="48"/>
      <c r="S132" s="48"/>
      <c r="T132" s="48"/>
      <c r="U132" s="48"/>
      <c r="V132" s="13"/>
    </row>
    <row r="133" spans="1:22" ht="18" customHeight="1" thickTop="1" x14ac:dyDescent="0.2">
      <c r="A133" s="7"/>
      <c r="B133" s="122" t="s">
        <v>228</v>
      </c>
      <c r="C133" s="123"/>
      <c r="D133" s="123"/>
      <c r="E133" s="123"/>
      <c r="F133" s="123"/>
      <c r="G133" s="123"/>
      <c r="H133" s="123"/>
      <c r="I133" s="123"/>
      <c r="J133" s="123"/>
      <c r="K133" s="123"/>
      <c r="L133" s="123"/>
      <c r="M133" s="123"/>
      <c r="N133" s="123"/>
      <c r="O133" s="123"/>
      <c r="P133" s="123"/>
      <c r="Q133" s="123"/>
      <c r="R133" s="123"/>
      <c r="S133" s="123"/>
      <c r="T133" s="123"/>
      <c r="U133" s="123"/>
      <c r="V133" s="124"/>
    </row>
    <row r="134" spans="1:22" ht="5.25" customHeight="1" x14ac:dyDescent="0.2">
      <c r="B134" s="2"/>
      <c r="C134" s="3"/>
      <c r="D134" s="3"/>
      <c r="E134" s="3"/>
      <c r="F134" s="3"/>
      <c r="G134" s="3"/>
      <c r="H134" s="3"/>
      <c r="I134" s="3"/>
      <c r="J134" s="3"/>
      <c r="K134" s="3"/>
      <c r="L134" s="3"/>
      <c r="M134" s="3"/>
      <c r="N134" s="3"/>
      <c r="O134" s="3"/>
      <c r="P134" s="3"/>
      <c r="Q134" s="3"/>
      <c r="R134" s="3"/>
      <c r="S134" s="3"/>
      <c r="T134" s="3"/>
      <c r="U134" s="3"/>
      <c r="V134" s="4"/>
    </row>
    <row r="135" spans="1:22" ht="15" x14ac:dyDescent="0.2">
      <c r="B135" s="2"/>
      <c r="C135" s="164" t="s">
        <v>237</v>
      </c>
      <c r="D135" s="165"/>
      <c r="E135" s="165"/>
      <c r="F135" s="166"/>
      <c r="G135" s="167"/>
      <c r="H135" s="168"/>
      <c r="I135" s="168"/>
      <c r="J135" s="168"/>
      <c r="K135" s="168"/>
      <c r="L135" s="168"/>
      <c r="M135" s="168"/>
      <c r="N135" s="169"/>
      <c r="O135" s="3"/>
      <c r="P135" s="3"/>
      <c r="Q135" s="3"/>
      <c r="R135" s="3"/>
      <c r="S135" s="3"/>
      <c r="T135" s="3"/>
      <c r="U135" s="3"/>
      <c r="V135" s="4"/>
    </row>
    <row r="136" spans="1:22" ht="5.25" customHeight="1" x14ac:dyDescent="0.2">
      <c r="B136" s="2"/>
      <c r="C136" s="3"/>
      <c r="D136" s="3"/>
      <c r="E136" s="3"/>
      <c r="F136" s="3"/>
      <c r="G136" s="3"/>
      <c r="H136" s="3"/>
      <c r="I136" s="3"/>
      <c r="J136" s="3"/>
      <c r="K136" s="3"/>
      <c r="L136" s="3"/>
      <c r="M136" s="3"/>
      <c r="N136" s="3"/>
      <c r="O136" s="3"/>
      <c r="P136" s="3"/>
      <c r="Q136" s="3"/>
      <c r="R136" s="3"/>
      <c r="S136" s="3"/>
      <c r="T136" s="3"/>
      <c r="U136" s="3"/>
      <c r="V136" s="4"/>
    </row>
    <row r="137" spans="1:22" ht="14.25" customHeight="1" x14ac:dyDescent="0.2">
      <c r="B137" s="2"/>
      <c r="C137" s="170" t="s">
        <v>229</v>
      </c>
      <c r="D137" s="170"/>
      <c r="E137" s="170"/>
      <c r="F137" s="170"/>
      <c r="G137" s="170"/>
      <c r="H137" s="170"/>
      <c r="I137" s="170"/>
      <c r="J137" s="170"/>
      <c r="K137" s="170"/>
      <c r="L137" s="171">
        <f>R96+I96</f>
        <v>0</v>
      </c>
      <c r="M137" s="171"/>
      <c r="N137" s="171"/>
      <c r="O137" s="36"/>
      <c r="P137" s="193" t="s">
        <v>230</v>
      </c>
      <c r="Q137" s="193"/>
      <c r="R137" s="193"/>
      <c r="S137" s="193"/>
      <c r="T137" s="193"/>
      <c r="U137" s="193"/>
      <c r="V137" s="4"/>
    </row>
    <row r="138" spans="1:22" ht="14.25" customHeight="1" x14ac:dyDescent="0.2">
      <c r="B138" s="2"/>
      <c r="C138" s="170" t="s">
        <v>231</v>
      </c>
      <c r="D138" s="170"/>
      <c r="E138" s="170"/>
      <c r="F138" s="170"/>
      <c r="G138" s="170"/>
      <c r="H138" s="170"/>
      <c r="I138" s="170"/>
      <c r="J138" s="170"/>
      <c r="K138" s="170"/>
      <c r="L138" s="171">
        <f>O33+O34</f>
        <v>0</v>
      </c>
      <c r="M138" s="171"/>
      <c r="N138" s="171"/>
      <c r="O138" s="36"/>
      <c r="P138" s="193"/>
      <c r="Q138" s="193"/>
      <c r="R138" s="193"/>
      <c r="S138" s="193"/>
      <c r="T138" s="193"/>
      <c r="U138" s="193"/>
      <c r="V138" s="4"/>
    </row>
    <row r="139" spans="1:22" ht="14.25" customHeight="1" x14ac:dyDescent="0.2">
      <c r="B139" s="2"/>
      <c r="C139" s="170" t="s">
        <v>234</v>
      </c>
      <c r="D139" s="170"/>
      <c r="E139" s="170"/>
      <c r="F139" s="170"/>
      <c r="G139" s="170"/>
      <c r="H139" s="170"/>
      <c r="I139" s="170"/>
      <c r="J139" s="170"/>
      <c r="K139" s="170"/>
      <c r="L139" s="171">
        <f>O37+O38</f>
        <v>0</v>
      </c>
      <c r="M139" s="171"/>
      <c r="N139" s="171"/>
      <c r="O139" s="36"/>
      <c r="P139" s="194" t="str">
        <f>IF(L140=0,"",IF(L138-(L137/L140)=0,"",L139/(L138-(L137/L140))))</f>
        <v/>
      </c>
      <c r="Q139" s="194"/>
      <c r="R139" s="194"/>
      <c r="S139" s="194"/>
      <c r="T139" s="194"/>
      <c r="U139" s="194"/>
      <c r="V139" s="4"/>
    </row>
    <row r="140" spans="1:22" ht="14.25" customHeight="1" x14ac:dyDescent="0.2">
      <c r="B140" s="2"/>
      <c r="C140" s="103" t="s">
        <v>232</v>
      </c>
      <c r="D140" s="104"/>
      <c r="E140" s="104"/>
      <c r="F140" s="104"/>
      <c r="G140" s="104"/>
      <c r="H140" s="104"/>
      <c r="I140" s="104"/>
      <c r="J140" s="104"/>
      <c r="K140" s="105"/>
      <c r="L140" s="113">
        <f>O129</f>
        <v>0</v>
      </c>
      <c r="M140" s="113"/>
      <c r="N140" s="113"/>
      <c r="O140" s="36"/>
      <c r="P140" s="194"/>
      <c r="Q140" s="194"/>
      <c r="R140" s="194"/>
      <c r="S140" s="194"/>
      <c r="T140" s="194"/>
      <c r="U140" s="194"/>
      <c r="V140" s="4"/>
    </row>
    <row r="141" spans="1:22" ht="5.25" customHeight="1" thickBot="1" x14ac:dyDescent="0.25">
      <c r="A141" s="7"/>
      <c r="B141" s="11"/>
      <c r="C141" s="48"/>
      <c r="D141" s="48"/>
      <c r="E141" s="48"/>
      <c r="F141" s="48"/>
      <c r="G141" s="48"/>
      <c r="H141" s="48"/>
      <c r="I141" s="48"/>
      <c r="J141" s="48"/>
      <c r="K141" s="48"/>
      <c r="L141" s="48"/>
      <c r="M141" s="48"/>
      <c r="N141" s="48"/>
      <c r="O141" s="48"/>
      <c r="P141" s="48"/>
      <c r="Q141" s="48"/>
      <c r="R141" s="48"/>
      <c r="S141" s="48"/>
      <c r="T141" s="48"/>
      <c r="U141" s="48"/>
      <c r="V141" s="13"/>
    </row>
    <row r="142" spans="1:22" ht="7.5" customHeight="1" thickTop="1" x14ac:dyDescent="0.2"/>
    <row r="144" spans="1:22" ht="13.5" thickBot="1" x14ac:dyDescent="0.25">
      <c r="B144" s="49"/>
      <c r="C144" s="50" t="s">
        <v>141</v>
      </c>
      <c r="D144" s="51"/>
      <c r="E144" s="51"/>
      <c r="F144" s="51"/>
      <c r="G144" s="51"/>
      <c r="H144" s="51"/>
      <c r="I144" s="51"/>
      <c r="J144" s="51"/>
      <c r="K144" s="51"/>
      <c r="L144" s="51"/>
      <c r="M144" s="51"/>
      <c r="N144" s="51"/>
      <c r="O144" s="51"/>
      <c r="P144" s="51"/>
      <c r="Q144" s="51"/>
      <c r="R144" s="51"/>
      <c r="S144" s="51"/>
      <c r="T144" s="51"/>
      <c r="U144" s="51"/>
      <c r="V144" s="52"/>
    </row>
    <row r="145" spans="2:22" s="9" customFormat="1" ht="12.75" customHeight="1" x14ac:dyDescent="0.2">
      <c r="B145" s="53"/>
      <c r="C145" s="54">
        <v>1</v>
      </c>
      <c r="D145" s="114" t="s">
        <v>142</v>
      </c>
      <c r="E145" s="114"/>
      <c r="F145" s="114"/>
      <c r="G145" s="114"/>
      <c r="H145" s="114"/>
      <c r="I145" s="114"/>
      <c r="J145" s="114"/>
      <c r="K145" s="114"/>
      <c r="L145" s="114"/>
      <c r="M145" s="114"/>
      <c r="N145" s="114"/>
      <c r="O145" s="114"/>
      <c r="P145" s="114"/>
      <c r="Q145" s="114"/>
      <c r="R145" s="114"/>
      <c r="S145" s="114"/>
      <c r="T145" s="114"/>
      <c r="U145" s="114"/>
      <c r="V145" s="55"/>
    </row>
    <row r="146" spans="2:22" ht="12.75" customHeight="1" x14ac:dyDescent="0.2">
      <c r="B146" s="56"/>
      <c r="C146" s="54">
        <v>2</v>
      </c>
      <c r="D146" s="101" t="s">
        <v>143</v>
      </c>
      <c r="E146" s="102"/>
      <c r="F146" s="102"/>
      <c r="G146" s="102"/>
      <c r="H146" s="102"/>
      <c r="I146" s="102"/>
      <c r="J146" s="102"/>
      <c r="K146" s="102"/>
      <c r="L146" s="102"/>
      <c r="M146" s="102"/>
      <c r="N146" s="102"/>
      <c r="O146" s="102"/>
      <c r="P146" s="102"/>
      <c r="Q146" s="102"/>
      <c r="R146" s="102"/>
      <c r="S146" s="102"/>
      <c r="T146" s="102"/>
      <c r="U146" s="102"/>
      <c r="V146" s="57"/>
    </row>
    <row r="147" spans="2:22" ht="12.75" customHeight="1" x14ac:dyDescent="0.2">
      <c r="B147" s="56"/>
      <c r="C147" s="58">
        <v>3</v>
      </c>
      <c r="D147" s="89" t="s">
        <v>144</v>
      </c>
      <c r="E147" s="89"/>
      <c r="F147" s="89"/>
      <c r="G147" s="89"/>
      <c r="H147" s="89"/>
      <c r="I147" s="89"/>
      <c r="J147" s="89"/>
      <c r="K147" s="89"/>
      <c r="L147" s="89"/>
      <c r="M147" s="89"/>
      <c r="N147" s="89"/>
      <c r="O147" s="89"/>
      <c r="P147" s="89"/>
      <c r="Q147" s="89"/>
      <c r="R147" s="89"/>
      <c r="S147" s="89"/>
      <c r="T147" s="89"/>
      <c r="U147" s="89"/>
      <c r="V147" s="57"/>
    </row>
    <row r="148" spans="2:22" ht="12.75" customHeight="1" x14ac:dyDescent="0.2">
      <c r="B148" s="56"/>
      <c r="C148" s="59"/>
      <c r="D148" s="90"/>
      <c r="E148" s="90"/>
      <c r="F148" s="90"/>
      <c r="G148" s="90"/>
      <c r="H148" s="90"/>
      <c r="I148" s="90"/>
      <c r="J148" s="90"/>
      <c r="K148" s="90"/>
      <c r="L148" s="90"/>
      <c r="M148" s="90"/>
      <c r="N148" s="90"/>
      <c r="O148" s="90"/>
      <c r="P148" s="90"/>
      <c r="Q148" s="90"/>
      <c r="R148" s="90"/>
      <c r="S148" s="90"/>
      <c r="T148" s="90"/>
      <c r="U148" s="90"/>
      <c r="V148" s="57"/>
    </row>
    <row r="149" spans="2:22" ht="12.75" customHeight="1" x14ac:dyDescent="0.2">
      <c r="B149" s="56"/>
      <c r="C149" s="58">
        <v>4</v>
      </c>
      <c r="D149" s="89" t="s">
        <v>145</v>
      </c>
      <c r="E149" s="89"/>
      <c r="F149" s="89"/>
      <c r="G149" s="89"/>
      <c r="H149" s="89"/>
      <c r="I149" s="89"/>
      <c r="J149" s="89"/>
      <c r="K149" s="89"/>
      <c r="L149" s="89"/>
      <c r="M149" s="89"/>
      <c r="N149" s="89"/>
      <c r="O149" s="89"/>
      <c r="P149" s="89"/>
      <c r="Q149" s="89"/>
      <c r="R149" s="89"/>
      <c r="S149" s="89"/>
      <c r="T149" s="89"/>
      <c r="U149" s="89"/>
      <c r="V149" s="57"/>
    </row>
    <row r="150" spans="2:22" x14ac:dyDescent="0.2">
      <c r="B150" s="56"/>
      <c r="C150" s="59"/>
      <c r="D150" s="90"/>
      <c r="E150" s="90"/>
      <c r="F150" s="90"/>
      <c r="G150" s="90"/>
      <c r="H150" s="90"/>
      <c r="I150" s="90"/>
      <c r="J150" s="90"/>
      <c r="K150" s="90"/>
      <c r="L150" s="90"/>
      <c r="M150" s="90"/>
      <c r="N150" s="90"/>
      <c r="O150" s="90"/>
      <c r="P150" s="90"/>
      <c r="Q150" s="90"/>
      <c r="R150" s="90"/>
      <c r="S150" s="90"/>
      <c r="T150" s="90"/>
      <c r="U150" s="90"/>
      <c r="V150" s="57"/>
    </row>
    <row r="151" spans="2:22" ht="12.75" customHeight="1" x14ac:dyDescent="0.2">
      <c r="B151" s="56"/>
      <c r="C151" s="61">
        <v>5</v>
      </c>
      <c r="D151" s="96" t="s">
        <v>258</v>
      </c>
      <c r="E151" s="96"/>
      <c r="F151" s="96"/>
      <c r="G151" s="96"/>
      <c r="H151" s="96"/>
      <c r="I151" s="96"/>
      <c r="J151" s="96"/>
      <c r="K151" s="96"/>
      <c r="L151" s="96"/>
      <c r="M151" s="96"/>
      <c r="N151" s="96"/>
      <c r="O151" s="96"/>
      <c r="P151" s="96"/>
      <c r="Q151" s="96"/>
      <c r="R151" s="96"/>
      <c r="S151" s="96"/>
      <c r="T151" s="96"/>
      <c r="U151" s="96"/>
      <c r="V151" s="57"/>
    </row>
    <row r="152" spans="2:22" x14ac:dyDescent="0.2">
      <c r="B152" s="56"/>
      <c r="C152" s="59"/>
      <c r="D152" s="90"/>
      <c r="E152" s="90"/>
      <c r="F152" s="90"/>
      <c r="G152" s="90"/>
      <c r="H152" s="90"/>
      <c r="I152" s="90"/>
      <c r="J152" s="90"/>
      <c r="K152" s="90"/>
      <c r="L152" s="90"/>
      <c r="M152" s="90"/>
      <c r="N152" s="90"/>
      <c r="O152" s="90"/>
      <c r="P152" s="90"/>
      <c r="Q152" s="90"/>
      <c r="R152" s="90"/>
      <c r="S152" s="90"/>
      <c r="T152" s="90"/>
      <c r="U152" s="90"/>
      <c r="V152" s="57"/>
    </row>
    <row r="153" spans="2:22" ht="12.75" customHeight="1" x14ac:dyDescent="0.2">
      <c r="B153" s="56"/>
      <c r="C153" s="61">
        <v>6</v>
      </c>
      <c r="D153" s="96" t="s">
        <v>146</v>
      </c>
      <c r="E153" s="96"/>
      <c r="F153" s="96"/>
      <c r="G153" s="96"/>
      <c r="H153" s="96"/>
      <c r="I153" s="96"/>
      <c r="J153" s="96"/>
      <c r="K153" s="96"/>
      <c r="L153" s="96"/>
      <c r="M153" s="96"/>
      <c r="N153" s="96"/>
      <c r="O153" s="96"/>
      <c r="P153" s="96"/>
      <c r="Q153" s="96"/>
      <c r="R153" s="96"/>
      <c r="S153" s="96"/>
      <c r="T153" s="96"/>
      <c r="U153" s="96"/>
      <c r="V153" s="57"/>
    </row>
    <row r="154" spans="2:22" x14ac:dyDescent="0.2">
      <c r="B154" s="56"/>
      <c r="C154" s="63"/>
      <c r="D154" s="96"/>
      <c r="E154" s="96"/>
      <c r="F154" s="96"/>
      <c r="G154" s="96"/>
      <c r="H154" s="96"/>
      <c r="I154" s="96"/>
      <c r="J154" s="96"/>
      <c r="K154" s="96"/>
      <c r="L154" s="96"/>
      <c r="M154" s="96"/>
      <c r="N154" s="96"/>
      <c r="O154" s="96"/>
      <c r="P154" s="96"/>
      <c r="Q154" s="96"/>
      <c r="R154" s="96"/>
      <c r="S154" s="96"/>
      <c r="T154" s="96"/>
      <c r="U154" s="96"/>
      <c r="V154" s="57"/>
    </row>
    <row r="155" spans="2:22" x14ac:dyDescent="0.2">
      <c r="B155" s="56"/>
      <c r="C155" s="63"/>
      <c r="D155" s="64"/>
      <c r="E155" s="65" t="s">
        <v>147</v>
      </c>
      <c r="F155" s="64"/>
      <c r="G155" s="64"/>
      <c r="H155" s="64"/>
      <c r="I155" s="64"/>
      <c r="J155" s="64"/>
      <c r="K155" s="64"/>
      <c r="L155" s="64"/>
      <c r="M155" s="64"/>
      <c r="N155" s="64"/>
      <c r="O155" s="64"/>
      <c r="P155" s="64"/>
      <c r="Q155" s="64"/>
      <c r="R155" s="64"/>
      <c r="S155" s="64"/>
      <c r="T155" s="64"/>
      <c r="U155" s="64"/>
      <c r="V155" s="57"/>
    </row>
    <row r="156" spans="2:22" x14ac:dyDescent="0.2">
      <c r="B156" s="56"/>
      <c r="C156" s="63"/>
      <c r="D156" s="64"/>
      <c r="E156" s="65" t="s">
        <v>148</v>
      </c>
      <c r="F156" s="64"/>
      <c r="G156" s="64"/>
      <c r="H156" s="64"/>
      <c r="I156" s="64"/>
      <c r="J156" s="64"/>
      <c r="K156" s="64"/>
      <c r="L156" s="64"/>
      <c r="M156" s="64"/>
      <c r="N156" s="64"/>
      <c r="O156" s="64"/>
      <c r="P156" s="64"/>
      <c r="Q156" s="64"/>
      <c r="R156" s="64"/>
      <c r="S156" s="64"/>
      <c r="T156" s="64"/>
      <c r="U156" s="64"/>
      <c r="V156" s="57"/>
    </row>
    <row r="157" spans="2:22" x14ac:dyDescent="0.2">
      <c r="B157" s="56"/>
      <c r="C157" s="63"/>
      <c r="D157" s="64"/>
      <c r="E157" s="65" t="s">
        <v>149</v>
      </c>
      <c r="F157" s="64"/>
      <c r="G157" s="64"/>
      <c r="H157" s="64"/>
      <c r="I157" s="64"/>
      <c r="J157" s="64"/>
      <c r="K157" s="64"/>
      <c r="L157" s="64"/>
      <c r="M157" s="64"/>
      <c r="N157" s="64"/>
      <c r="O157" s="64"/>
      <c r="P157" s="64"/>
      <c r="Q157" s="64"/>
      <c r="R157" s="64"/>
      <c r="S157" s="64"/>
      <c r="T157" s="64"/>
      <c r="U157" s="64"/>
      <c r="V157" s="57"/>
    </row>
    <row r="158" spans="2:22" x14ac:dyDescent="0.2">
      <c r="B158" s="56"/>
      <c r="C158" s="63"/>
      <c r="D158" s="64"/>
      <c r="E158" s="65" t="s">
        <v>150</v>
      </c>
      <c r="F158" s="64"/>
      <c r="G158" s="64"/>
      <c r="H158" s="64"/>
      <c r="I158" s="64"/>
      <c r="J158" s="64"/>
      <c r="K158" s="64"/>
      <c r="L158" s="64"/>
      <c r="M158" s="64"/>
      <c r="N158" s="64"/>
      <c r="O158" s="64"/>
      <c r="P158" s="64"/>
      <c r="Q158" s="64"/>
      <c r="R158" s="64"/>
      <c r="S158" s="64"/>
      <c r="T158" s="64"/>
      <c r="U158" s="64"/>
      <c r="V158" s="57"/>
    </row>
    <row r="159" spans="2:22" x14ac:dyDescent="0.2">
      <c r="B159" s="56"/>
      <c r="C159" s="63"/>
      <c r="D159" s="64"/>
      <c r="E159" s="65" t="s">
        <v>151</v>
      </c>
      <c r="F159" s="64"/>
      <c r="G159" s="64"/>
      <c r="H159" s="64"/>
      <c r="I159" s="64"/>
      <c r="J159" s="64"/>
      <c r="K159" s="64"/>
      <c r="L159" s="64"/>
      <c r="M159" s="64"/>
      <c r="N159" s="64"/>
      <c r="O159" s="64"/>
      <c r="P159" s="64"/>
      <c r="Q159" s="64"/>
      <c r="R159" s="64"/>
      <c r="S159" s="64"/>
      <c r="T159" s="64"/>
      <c r="U159" s="64"/>
      <c r="V159" s="57"/>
    </row>
    <row r="160" spans="2:22" x14ac:dyDescent="0.2">
      <c r="B160" s="56"/>
      <c r="C160" s="63"/>
      <c r="D160" s="64"/>
      <c r="E160" s="65" t="s">
        <v>152</v>
      </c>
      <c r="F160" s="64"/>
      <c r="G160" s="64"/>
      <c r="H160" s="64"/>
      <c r="I160" s="64"/>
      <c r="J160" s="64"/>
      <c r="K160" s="64"/>
      <c r="L160" s="64"/>
      <c r="M160" s="64"/>
      <c r="N160" s="64"/>
      <c r="O160" s="64"/>
      <c r="P160" s="64"/>
      <c r="Q160" s="64"/>
      <c r="R160" s="64"/>
      <c r="S160" s="64"/>
      <c r="T160" s="64"/>
      <c r="U160" s="64"/>
      <c r="V160" s="57"/>
    </row>
    <row r="161" spans="2:22" x14ac:dyDescent="0.2">
      <c r="B161" s="56"/>
      <c r="C161" s="63"/>
      <c r="D161" s="64"/>
      <c r="E161" s="65" t="s">
        <v>153</v>
      </c>
      <c r="F161" s="64"/>
      <c r="G161" s="64"/>
      <c r="H161" s="64"/>
      <c r="I161" s="64"/>
      <c r="J161" s="64"/>
      <c r="K161" s="64"/>
      <c r="L161" s="64"/>
      <c r="M161" s="64"/>
      <c r="N161" s="64"/>
      <c r="O161" s="64"/>
      <c r="P161" s="64"/>
      <c r="Q161" s="64"/>
      <c r="R161" s="64"/>
      <c r="S161" s="64"/>
      <c r="T161" s="64"/>
      <c r="U161" s="64"/>
      <c r="V161" s="57"/>
    </row>
    <row r="162" spans="2:22" x14ac:dyDescent="0.2">
      <c r="B162" s="56"/>
      <c r="C162" s="59"/>
      <c r="D162" s="66"/>
      <c r="E162" s="67" t="s">
        <v>154</v>
      </c>
      <c r="F162" s="66"/>
      <c r="G162" s="66"/>
      <c r="H162" s="66"/>
      <c r="I162" s="66"/>
      <c r="J162" s="66"/>
      <c r="K162" s="66"/>
      <c r="L162" s="66"/>
      <c r="M162" s="66"/>
      <c r="N162" s="66"/>
      <c r="O162" s="66"/>
      <c r="P162" s="66"/>
      <c r="Q162" s="66"/>
      <c r="R162" s="66"/>
      <c r="S162" s="66"/>
      <c r="T162" s="66"/>
      <c r="U162" s="66"/>
      <c r="V162" s="57"/>
    </row>
    <row r="163" spans="2:22" x14ac:dyDescent="0.2">
      <c r="B163" s="56"/>
      <c r="C163" s="54" t="s">
        <v>155</v>
      </c>
      <c r="D163" s="101" t="s">
        <v>156</v>
      </c>
      <c r="E163" s="192"/>
      <c r="F163" s="192"/>
      <c r="G163" s="192"/>
      <c r="H163" s="192"/>
      <c r="I163" s="192"/>
      <c r="J163" s="192"/>
      <c r="K163" s="192"/>
      <c r="L163" s="192"/>
      <c r="M163" s="192"/>
      <c r="N163" s="192"/>
      <c r="O163" s="192"/>
      <c r="P163" s="192"/>
      <c r="Q163" s="192"/>
      <c r="R163" s="192"/>
      <c r="S163" s="192"/>
      <c r="T163" s="192"/>
      <c r="U163" s="192"/>
      <c r="V163" s="57"/>
    </row>
    <row r="164" spans="2:22" x14ac:dyDescent="0.2">
      <c r="B164" s="56"/>
      <c r="C164" s="68">
        <v>7</v>
      </c>
      <c r="D164" s="101" t="s">
        <v>157</v>
      </c>
      <c r="E164" s="102"/>
      <c r="F164" s="102"/>
      <c r="G164" s="102"/>
      <c r="H164" s="102"/>
      <c r="I164" s="102"/>
      <c r="J164" s="102"/>
      <c r="K164" s="102"/>
      <c r="L164" s="102"/>
      <c r="M164" s="102"/>
      <c r="N164" s="102"/>
      <c r="O164" s="102"/>
      <c r="P164" s="102"/>
      <c r="Q164" s="102"/>
      <c r="R164" s="102"/>
      <c r="S164" s="102"/>
      <c r="T164" s="102"/>
      <c r="U164" s="102"/>
      <c r="V164" s="57"/>
    </row>
    <row r="165" spans="2:22" x14ac:dyDescent="0.2">
      <c r="B165" s="56"/>
      <c r="C165" s="58" t="s">
        <v>158</v>
      </c>
      <c r="D165" s="101" t="s">
        <v>159</v>
      </c>
      <c r="E165" s="102"/>
      <c r="F165" s="102"/>
      <c r="G165" s="102"/>
      <c r="H165" s="102"/>
      <c r="I165" s="102"/>
      <c r="J165" s="102"/>
      <c r="K165" s="102"/>
      <c r="L165" s="102"/>
      <c r="M165" s="102"/>
      <c r="N165" s="102"/>
      <c r="O165" s="102"/>
      <c r="P165" s="102"/>
      <c r="Q165" s="102"/>
      <c r="R165" s="102"/>
      <c r="S165" s="102"/>
      <c r="T165" s="102"/>
      <c r="U165" s="102"/>
      <c r="V165" s="57"/>
    </row>
    <row r="166" spans="2:22" ht="25.5" customHeight="1" x14ac:dyDescent="0.2">
      <c r="B166" s="56"/>
      <c r="C166" s="58" t="s">
        <v>160</v>
      </c>
      <c r="D166" s="110" t="s">
        <v>161</v>
      </c>
      <c r="E166" s="111"/>
      <c r="F166" s="111"/>
      <c r="G166" s="111"/>
      <c r="H166" s="111"/>
      <c r="I166" s="111"/>
      <c r="J166" s="111"/>
      <c r="K166" s="111"/>
      <c r="L166" s="111"/>
      <c r="M166" s="111"/>
      <c r="N166" s="111"/>
      <c r="O166" s="111"/>
      <c r="P166" s="111"/>
      <c r="Q166" s="111"/>
      <c r="R166" s="111"/>
      <c r="S166" s="111"/>
      <c r="T166" s="111"/>
      <c r="U166" s="111"/>
      <c r="V166" s="57"/>
    </row>
    <row r="167" spans="2:22" ht="12.75" customHeight="1" x14ac:dyDescent="0.2">
      <c r="B167" s="56"/>
      <c r="C167" s="58">
        <v>8</v>
      </c>
      <c r="D167" s="89" t="s">
        <v>162</v>
      </c>
      <c r="E167" s="89"/>
      <c r="F167" s="89"/>
      <c r="G167" s="89"/>
      <c r="H167" s="89"/>
      <c r="I167" s="89"/>
      <c r="J167" s="89"/>
      <c r="K167" s="89"/>
      <c r="L167" s="89"/>
      <c r="M167" s="89"/>
      <c r="N167" s="89"/>
      <c r="O167" s="89"/>
      <c r="P167" s="89"/>
      <c r="Q167" s="89"/>
      <c r="R167" s="89"/>
      <c r="S167" s="89"/>
      <c r="T167" s="89"/>
      <c r="U167" s="89"/>
      <c r="V167" s="57"/>
    </row>
    <row r="168" spans="2:22" x14ac:dyDescent="0.2">
      <c r="B168" s="56"/>
      <c r="C168" s="54"/>
      <c r="D168" s="90"/>
      <c r="E168" s="90"/>
      <c r="F168" s="90"/>
      <c r="G168" s="90"/>
      <c r="H168" s="90"/>
      <c r="I168" s="90"/>
      <c r="J168" s="90"/>
      <c r="K168" s="90"/>
      <c r="L168" s="90"/>
      <c r="M168" s="90"/>
      <c r="N168" s="90"/>
      <c r="O168" s="90"/>
      <c r="P168" s="90"/>
      <c r="Q168" s="90"/>
      <c r="R168" s="90"/>
      <c r="S168" s="90"/>
      <c r="T168" s="90"/>
      <c r="U168" s="90"/>
      <c r="V168" s="57"/>
    </row>
    <row r="169" spans="2:22" ht="39" customHeight="1" x14ac:dyDescent="0.2">
      <c r="B169" s="56"/>
      <c r="C169" s="68" t="s">
        <v>163</v>
      </c>
      <c r="D169" s="110" t="s">
        <v>164</v>
      </c>
      <c r="E169" s="111"/>
      <c r="F169" s="111"/>
      <c r="G169" s="111"/>
      <c r="H169" s="111"/>
      <c r="I169" s="111"/>
      <c r="J169" s="111"/>
      <c r="K169" s="111"/>
      <c r="L169" s="111"/>
      <c r="M169" s="111"/>
      <c r="N169" s="111"/>
      <c r="O169" s="111"/>
      <c r="P169" s="111"/>
      <c r="Q169" s="111"/>
      <c r="R169" s="111"/>
      <c r="S169" s="111"/>
      <c r="T169" s="111"/>
      <c r="U169" s="111"/>
      <c r="V169" s="57"/>
    </row>
    <row r="170" spans="2:22" ht="26.25" customHeight="1" x14ac:dyDescent="0.2">
      <c r="B170" s="56"/>
      <c r="C170" s="68" t="s">
        <v>218</v>
      </c>
      <c r="D170" s="110" t="s">
        <v>251</v>
      </c>
      <c r="E170" s="112"/>
      <c r="F170" s="112"/>
      <c r="G170" s="112"/>
      <c r="H170" s="112"/>
      <c r="I170" s="112"/>
      <c r="J170" s="112"/>
      <c r="K170" s="112"/>
      <c r="L170" s="112"/>
      <c r="M170" s="112"/>
      <c r="N170" s="112"/>
      <c r="O170" s="112"/>
      <c r="P170" s="112"/>
      <c r="Q170" s="112"/>
      <c r="R170" s="112"/>
      <c r="S170" s="112"/>
      <c r="T170" s="112"/>
      <c r="U170" s="112"/>
      <c r="V170" s="57"/>
    </row>
    <row r="171" spans="2:22" ht="12.75" customHeight="1" x14ac:dyDescent="0.2">
      <c r="B171" s="56"/>
      <c r="C171" s="61">
        <v>9</v>
      </c>
      <c r="D171" s="96" t="s">
        <v>165</v>
      </c>
      <c r="E171" s="96"/>
      <c r="F171" s="96"/>
      <c r="G171" s="96"/>
      <c r="H171" s="96"/>
      <c r="I171" s="96"/>
      <c r="J171" s="96"/>
      <c r="K171" s="96"/>
      <c r="L171" s="96"/>
      <c r="M171" s="96"/>
      <c r="N171" s="96"/>
      <c r="O171" s="96"/>
      <c r="P171" s="96"/>
      <c r="Q171" s="96"/>
      <c r="R171" s="96"/>
      <c r="S171" s="96"/>
      <c r="T171" s="96"/>
      <c r="U171" s="96"/>
      <c r="V171" s="57"/>
    </row>
    <row r="172" spans="2:22" x14ac:dyDescent="0.2">
      <c r="B172" s="56"/>
      <c r="C172" s="61"/>
      <c r="D172" s="96"/>
      <c r="E172" s="96"/>
      <c r="F172" s="96"/>
      <c r="G172" s="96"/>
      <c r="H172" s="96"/>
      <c r="I172" s="96"/>
      <c r="J172" s="96"/>
      <c r="K172" s="96"/>
      <c r="L172" s="96"/>
      <c r="M172" s="96"/>
      <c r="N172" s="96"/>
      <c r="O172" s="96"/>
      <c r="P172" s="96"/>
      <c r="Q172" s="96"/>
      <c r="R172" s="96"/>
      <c r="S172" s="96"/>
      <c r="T172" s="96"/>
      <c r="U172" s="96"/>
      <c r="V172" s="57"/>
    </row>
    <row r="173" spans="2:22" x14ac:dyDescent="0.2">
      <c r="B173" s="56"/>
      <c r="C173" s="61"/>
      <c r="D173" s="65"/>
      <c r="E173" s="65" t="s">
        <v>166</v>
      </c>
      <c r="F173" s="65"/>
      <c r="G173" s="65"/>
      <c r="H173" s="65"/>
      <c r="I173" s="65"/>
      <c r="J173" s="65"/>
      <c r="K173" s="65"/>
      <c r="L173" s="65"/>
      <c r="M173" s="65"/>
      <c r="N173" s="65"/>
      <c r="O173" s="65"/>
      <c r="P173" s="65"/>
      <c r="Q173" s="65"/>
      <c r="R173" s="65"/>
      <c r="S173" s="65"/>
      <c r="T173" s="65"/>
      <c r="U173" s="65"/>
      <c r="V173" s="57"/>
    </row>
    <row r="174" spans="2:22" x14ac:dyDescent="0.2">
      <c r="B174" s="56"/>
      <c r="C174" s="61"/>
      <c r="D174" s="65"/>
      <c r="E174" s="65" t="s">
        <v>167</v>
      </c>
      <c r="F174" s="65"/>
      <c r="G174" s="65"/>
      <c r="H174" s="65"/>
      <c r="I174" s="65"/>
      <c r="J174" s="65"/>
      <c r="K174" s="65"/>
      <c r="L174" s="65"/>
      <c r="M174" s="65"/>
      <c r="N174" s="65"/>
      <c r="O174" s="65"/>
      <c r="P174" s="65"/>
      <c r="Q174" s="65"/>
      <c r="R174" s="65"/>
      <c r="S174" s="65"/>
      <c r="T174" s="65"/>
      <c r="U174" s="65"/>
      <c r="V174" s="57"/>
    </row>
    <row r="175" spans="2:22" x14ac:dyDescent="0.2">
      <c r="B175" s="56"/>
      <c r="C175" s="61"/>
      <c r="D175" s="65"/>
      <c r="E175" s="65" t="s">
        <v>168</v>
      </c>
      <c r="F175" s="65"/>
      <c r="G175" s="65"/>
      <c r="H175" s="65"/>
      <c r="I175" s="65"/>
      <c r="J175" s="65"/>
      <c r="K175" s="65"/>
      <c r="L175" s="65"/>
      <c r="M175" s="65"/>
      <c r="N175" s="65"/>
      <c r="O175" s="65"/>
      <c r="P175" s="65"/>
      <c r="Q175" s="65"/>
      <c r="R175" s="65"/>
      <c r="S175" s="65"/>
      <c r="T175" s="65"/>
      <c r="U175" s="65"/>
      <c r="V175" s="57"/>
    </row>
    <row r="176" spans="2:22" x14ac:dyDescent="0.2">
      <c r="B176" s="56"/>
      <c r="C176" s="61"/>
      <c r="D176" s="65"/>
      <c r="E176" s="65" t="s">
        <v>169</v>
      </c>
      <c r="F176" s="65"/>
      <c r="G176" s="65"/>
      <c r="H176" s="65"/>
      <c r="I176" s="65"/>
      <c r="J176" s="65"/>
      <c r="K176" s="65"/>
      <c r="L176" s="65"/>
      <c r="M176" s="65"/>
      <c r="N176" s="65"/>
      <c r="O176" s="65"/>
      <c r="P176" s="65"/>
      <c r="Q176" s="65"/>
      <c r="R176" s="65"/>
      <c r="S176" s="65"/>
      <c r="T176" s="65"/>
      <c r="U176" s="65"/>
      <c r="V176" s="57"/>
    </row>
    <row r="177" spans="2:41" ht="12.75" customHeight="1" x14ac:dyDescent="0.2">
      <c r="B177" s="56"/>
      <c r="C177" s="61"/>
      <c r="D177" s="96" t="s">
        <v>170</v>
      </c>
      <c r="E177" s="96"/>
      <c r="F177" s="96"/>
      <c r="G177" s="96"/>
      <c r="H177" s="96"/>
      <c r="I177" s="96"/>
      <c r="J177" s="96"/>
      <c r="K177" s="96"/>
      <c r="L177" s="96"/>
      <c r="M177" s="96"/>
      <c r="N177" s="96"/>
      <c r="O177" s="96"/>
      <c r="P177" s="96"/>
      <c r="Q177" s="96"/>
      <c r="R177" s="96"/>
      <c r="S177" s="96"/>
      <c r="T177" s="96"/>
      <c r="U177" s="96"/>
      <c r="V177" s="57"/>
    </row>
    <row r="178" spans="2:41" x14ac:dyDescent="0.2">
      <c r="B178" s="56"/>
      <c r="C178" s="54"/>
      <c r="D178" s="90"/>
      <c r="E178" s="90"/>
      <c r="F178" s="90"/>
      <c r="G178" s="90"/>
      <c r="H178" s="90"/>
      <c r="I178" s="90"/>
      <c r="J178" s="90"/>
      <c r="K178" s="90"/>
      <c r="L178" s="90"/>
      <c r="M178" s="90"/>
      <c r="N178" s="90"/>
      <c r="O178" s="90"/>
      <c r="P178" s="90"/>
      <c r="Q178" s="90"/>
      <c r="R178" s="90"/>
      <c r="S178" s="90"/>
      <c r="T178" s="90"/>
      <c r="U178" s="90"/>
      <c r="V178" s="57"/>
    </row>
    <row r="179" spans="2:41" x14ac:dyDescent="0.2">
      <c r="B179" s="56"/>
      <c r="C179" s="68">
        <v>10</v>
      </c>
      <c r="D179" s="101" t="s">
        <v>171</v>
      </c>
      <c r="E179" s="101"/>
      <c r="F179" s="101"/>
      <c r="G179" s="101"/>
      <c r="H179" s="101"/>
      <c r="I179" s="101"/>
      <c r="J179" s="101"/>
      <c r="K179" s="101"/>
      <c r="L179" s="101"/>
      <c r="M179" s="101"/>
      <c r="N179" s="101"/>
      <c r="O179" s="101"/>
      <c r="P179" s="101"/>
      <c r="Q179" s="101"/>
      <c r="R179" s="101"/>
      <c r="S179" s="101"/>
      <c r="T179" s="101"/>
      <c r="U179" s="101"/>
      <c r="V179" s="57"/>
    </row>
    <row r="180" spans="2:41" x14ac:dyDescent="0.2">
      <c r="B180" s="56"/>
      <c r="C180" s="68">
        <v>11</v>
      </c>
      <c r="D180" s="101" t="s">
        <v>172</v>
      </c>
      <c r="E180" s="101"/>
      <c r="F180" s="101"/>
      <c r="G180" s="101"/>
      <c r="H180" s="101"/>
      <c r="I180" s="101"/>
      <c r="J180" s="101"/>
      <c r="K180" s="101"/>
      <c r="L180" s="101"/>
      <c r="M180" s="101"/>
      <c r="N180" s="101"/>
      <c r="O180" s="101"/>
      <c r="P180" s="101"/>
      <c r="Q180" s="101"/>
      <c r="R180" s="101"/>
      <c r="S180" s="101"/>
      <c r="T180" s="101"/>
      <c r="U180" s="101"/>
      <c r="V180" s="57"/>
    </row>
    <row r="181" spans="2:41" ht="12.75" customHeight="1" x14ac:dyDescent="0.2">
      <c r="B181" s="56"/>
      <c r="C181" s="58">
        <v>12</v>
      </c>
      <c r="D181" s="89" t="s">
        <v>173</v>
      </c>
      <c r="E181" s="89"/>
      <c r="F181" s="89"/>
      <c r="G181" s="89"/>
      <c r="H181" s="89"/>
      <c r="I181" s="89"/>
      <c r="J181" s="89"/>
      <c r="K181" s="89"/>
      <c r="L181" s="89"/>
      <c r="M181" s="89"/>
      <c r="N181" s="89"/>
      <c r="O181" s="89"/>
      <c r="P181" s="89"/>
      <c r="Q181" s="89"/>
      <c r="R181" s="89"/>
      <c r="S181" s="89"/>
      <c r="T181" s="89"/>
      <c r="U181" s="89"/>
      <c r="V181" s="57"/>
    </row>
    <row r="182" spans="2:41" x14ac:dyDescent="0.2">
      <c r="B182" s="56"/>
      <c r="C182" s="54"/>
      <c r="D182" s="90"/>
      <c r="E182" s="90"/>
      <c r="F182" s="90"/>
      <c r="G182" s="90"/>
      <c r="H182" s="90"/>
      <c r="I182" s="90"/>
      <c r="J182" s="90"/>
      <c r="K182" s="90"/>
      <c r="L182" s="90"/>
      <c r="M182" s="90"/>
      <c r="N182" s="90"/>
      <c r="O182" s="90"/>
      <c r="P182" s="90"/>
      <c r="Q182" s="90"/>
      <c r="R182" s="90"/>
      <c r="S182" s="90"/>
      <c r="T182" s="90"/>
      <c r="U182" s="90"/>
      <c r="V182" s="57"/>
    </row>
    <row r="183" spans="2:41" ht="12.75" customHeight="1" x14ac:dyDescent="0.2">
      <c r="B183" s="56"/>
      <c r="C183" s="58">
        <v>13</v>
      </c>
      <c r="D183" s="89" t="s">
        <v>174</v>
      </c>
      <c r="E183" s="89"/>
      <c r="F183" s="89"/>
      <c r="G183" s="89"/>
      <c r="H183" s="89"/>
      <c r="I183" s="89"/>
      <c r="J183" s="89"/>
      <c r="K183" s="89"/>
      <c r="L183" s="89"/>
      <c r="M183" s="89"/>
      <c r="N183" s="89"/>
      <c r="O183" s="89"/>
      <c r="P183" s="89"/>
      <c r="Q183" s="89"/>
      <c r="R183" s="89"/>
      <c r="S183" s="89"/>
      <c r="T183" s="89"/>
      <c r="U183" s="89"/>
      <c r="V183" s="57"/>
    </row>
    <row r="184" spans="2:41" ht="12" customHeight="1" x14ac:dyDescent="0.2">
      <c r="B184" s="56"/>
      <c r="C184" s="54"/>
      <c r="D184" s="90"/>
      <c r="E184" s="90"/>
      <c r="F184" s="90"/>
      <c r="G184" s="90"/>
      <c r="H184" s="90"/>
      <c r="I184" s="90"/>
      <c r="J184" s="90"/>
      <c r="K184" s="90"/>
      <c r="L184" s="90"/>
      <c r="M184" s="90"/>
      <c r="N184" s="90"/>
      <c r="O184" s="90"/>
      <c r="P184" s="90"/>
      <c r="Q184" s="90"/>
      <c r="R184" s="90"/>
      <c r="S184" s="90"/>
      <c r="T184" s="90"/>
      <c r="U184" s="90"/>
      <c r="V184" s="57"/>
    </row>
    <row r="185" spans="2:41" ht="12.75" customHeight="1" x14ac:dyDescent="0.2">
      <c r="B185" s="56"/>
      <c r="C185" s="58">
        <v>14</v>
      </c>
      <c r="D185" s="89" t="s">
        <v>175</v>
      </c>
      <c r="E185" s="89"/>
      <c r="F185" s="89"/>
      <c r="G185" s="89"/>
      <c r="H185" s="89"/>
      <c r="I185" s="89"/>
      <c r="J185" s="89"/>
      <c r="K185" s="89"/>
      <c r="L185" s="89"/>
      <c r="M185" s="89"/>
      <c r="N185" s="89"/>
      <c r="O185" s="89"/>
      <c r="P185" s="89"/>
      <c r="Q185" s="89"/>
      <c r="R185" s="89"/>
      <c r="S185" s="89"/>
      <c r="T185" s="89"/>
      <c r="U185" s="89"/>
      <c r="V185" s="57"/>
    </row>
    <row r="186" spans="2:41" x14ac:dyDescent="0.2">
      <c r="B186" s="56"/>
      <c r="C186" s="61"/>
      <c r="D186" s="96"/>
      <c r="E186" s="96"/>
      <c r="F186" s="96"/>
      <c r="G186" s="96"/>
      <c r="H186" s="96"/>
      <c r="I186" s="96"/>
      <c r="J186" s="96"/>
      <c r="K186" s="96"/>
      <c r="L186" s="96"/>
      <c r="M186" s="96"/>
      <c r="N186" s="96"/>
      <c r="O186" s="96"/>
      <c r="P186" s="96"/>
      <c r="Q186" s="96"/>
      <c r="R186" s="96"/>
      <c r="S186" s="96"/>
      <c r="T186" s="96"/>
      <c r="U186" s="96"/>
      <c r="V186" s="57"/>
    </row>
    <row r="187" spans="2:41" x14ac:dyDescent="0.2">
      <c r="B187" s="56"/>
      <c r="C187" s="54"/>
      <c r="D187" s="90"/>
      <c r="E187" s="90"/>
      <c r="F187" s="90"/>
      <c r="G187" s="90"/>
      <c r="H187" s="90"/>
      <c r="I187" s="90"/>
      <c r="J187" s="90"/>
      <c r="K187" s="90"/>
      <c r="L187" s="90"/>
      <c r="M187" s="90"/>
      <c r="N187" s="90"/>
      <c r="O187" s="90"/>
      <c r="P187" s="90"/>
      <c r="Q187" s="90"/>
      <c r="R187" s="90"/>
      <c r="S187" s="90"/>
      <c r="T187" s="90"/>
      <c r="U187" s="90"/>
      <c r="V187" s="57"/>
    </row>
    <row r="188" spans="2:41" ht="25.5" customHeight="1" x14ac:dyDescent="0.2">
      <c r="B188" s="56"/>
      <c r="C188" s="58">
        <v>15</v>
      </c>
      <c r="D188" s="89" t="s">
        <v>250</v>
      </c>
      <c r="E188" s="89"/>
      <c r="F188" s="89"/>
      <c r="G188" s="89"/>
      <c r="H188" s="89"/>
      <c r="I188" s="89"/>
      <c r="J188" s="89"/>
      <c r="K188" s="89"/>
      <c r="L188" s="89"/>
      <c r="M188" s="89"/>
      <c r="N188" s="89"/>
      <c r="O188" s="89"/>
      <c r="P188" s="89"/>
      <c r="Q188" s="89"/>
      <c r="R188" s="89"/>
      <c r="S188" s="89"/>
      <c r="T188" s="89"/>
      <c r="U188" s="89"/>
      <c r="V188" s="57"/>
      <c r="X188" s="96"/>
      <c r="Y188" s="96"/>
      <c r="Z188" s="96"/>
      <c r="AA188" s="96"/>
      <c r="AB188" s="96"/>
      <c r="AC188" s="96"/>
      <c r="AD188" s="96"/>
      <c r="AE188" s="96"/>
      <c r="AF188" s="96"/>
      <c r="AG188" s="96"/>
      <c r="AH188" s="96"/>
      <c r="AI188" s="96"/>
      <c r="AJ188" s="96"/>
      <c r="AK188" s="96"/>
      <c r="AL188" s="96"/>
      <c r="AM188" s="96"/>
      <c r="AN188" s="96"/>
      <c r="AO188" s="96"/>
    </row>
    <row r="189" spans="2:41" ht="12.75" customHeight="1" x14ac:dyDescent="0.2">
      <c r="B189" s="56"/>
      <c r="C189" s="58" t="s">
        <v>176</v>
      </c>
      <c r="D189" s="89" t="s">
        <v>177</v>
      </c>
      <c r="E189" s="89"/>
      <c r="F189" s="89"/>
      <c r="G189" s="89"/>
      <c r="H189" s="89"/>
      <c r="I189" s="89"/>
      <c r="J189" s="89"/>
      <c r="K189" s="89"/>
      <c r="L189" s="89"/>
      <c r="M189" s="89"/>
      <c r="N189" s="89"/>
      <c r="O189" s="89"/>
      <c r="P189" s="89"/>
      <c r="Q189" s="89"/>
      <c r="R189" s="89"/>
      <c r="S189" s="89"/>
      <c r="T189" s="89"/>
      <c r="U189" s="89"/>
      <c r="V189" s="57"/>
    </row>
    <row r="190" spans="2:41" ht="12.75" customHeight="1" x14ac:dyDescent="0.2">
      <c r="B190" s="56"/>
      <c r="C190" s="58">
        <v>16</v>
      </c>
      <c r="D190" s="89" t="s">
        <v>178</v>
      </c>
      <c r="E190" s="89"/>
      <c r="F190" s="89"/>
      <c r="G190" s="89"/>
      <c r="H190" s="89"/>
      <c r="I190" s="89"/>
      <c r="J190" s="89"/>
      <c r="K190" s="89"/>
      <c r="L190" s="89"/>
      <c r="M190" s="89"/>
      <c r="N190" s="89"/>
      <c r="O190" s="89"/>
      <c r="P190" s="89"/>
      <c r="Q190" s="89"/>
      <c r="R190" s="89"/>
      <c r="S190" s="89"/>
      <c r="T190" s="89"/>
      <c r="U190" s="89"/>
      <c r="V190" s="57"/>
    </row>
    <row r="191" spans="2:41" x14ac:dyDescent="0.2">
      <c r="B191" s="56"/>
      <c r="C191" s="61"/>
      <c r="D191" s="96"/>
      <c r="E191" s="96"/>
      <c r="F191" s="96"/>
      <c r="G191" s="96"/>
      <c r="H191" s="96"/>
      <c r="I191" s="96"/>
      <c r="J191" s="96"/>
      <c r="K191" s="96"/>
      <c r="L191" s="96"/>
      <c r="M191" s="96"/>
      <c r="N191" s="96"/>
      <c r="O191" s="96"/>
      <c r="P191" s="96"/>
      <c r="Q191" s="96"/>
      <c r="R191" s="96"/>
      <c r="S191" s="96"/>
      <c r="T191" s="96"/>
      <c r="U191" s="96"/>
      <c r="V191" s="57"/>
    </row>
    <row r="192" spans="2:41" x14ac:dyDescent="0.2">
      <c r="B192" s="56"/>
      <c r="C192" s="54"/>
      <c r="D192" s="90"/>
      <c r="E192" s="90"/>
      <c r="F192" s="90"/>
      <c r="G192" s="90"/>
      <c r="H192" s="90"/>
      <c r="I192" s="90"/>
      <c r="J192" s="90"/>
      <c r="K192" s="90"/>
      <c r="L192" s="90"/>
      <c r="M192" s="90"/>
      <c r="N192" s="90"/>
      <c r="O192" s="90"/>
      <c r="P192" s="90"/>
      <c r="Q192" s="90"/>
      <c r="R192" s="90"/>
      <c r="S192" s="90"/>
      <c r="T192" s="90"/>
      <c r="U192" s="90"/>
      <c r="V192" s="57"/>
    </row>
    <row r="193" spans="2:22" ht="12.75" customHeight="1" x14ac:dyDescent="0.2">
      <c r="B193" s="56"/>
      <c r="C193" s="58">
        <v>17</v>
      </c>
      <c r="D193" s="89" t="s">
        <v>249</v>
      </c>
      <c r="E193" s="89"/>
      <c r="F193" s="89"/>
      <c r="G193" s="89"/>
      <c r="H193" s="89"/>
      <c r="I193" s="89"/>
      <c r="J193" s="89"/>
      <c r="K193" s="89"/>
      <c r="L193" s="89"/>
      <c r="M193" s="89"/>
      <c r="N193" s="89"/>
      <c r="O193" s="89"/>
      <c r="P193" s="89"/>
      <c r="Q193" s="89"/>
      <c r="R193" s="89"/>
      <c r="S193" s="89"/>
      <c r="T193" s="89"/>
      <c r="U193" s="89"/>
      <c r="V193" s="57"/>
    </row>
    <row r="194" spans="2:22" x14ac:dyDescent="0.2">
      <c r="B194" s="56"/>
      <c r="C194" s="61"/>
      <c r="D194" s="96"/>
      <c r="E194" s="96"/>
      <c r="F194" s="96"/>
      <c r="G194" s="96"/>
      <c r="H194" s="96"/>
      <c r="I194" s="96"/>
      <c r="J194" s="96"/>
      <c r="K194" s="96"/>
      <c r="L194" s="96"/>
      <c r="M194" s="96"/>
      <c r="N194" s="96"/>
      <c r="O194" s="96"/>
      <c r="P194" s="96"/>
      <c r="Q194" s="96"/>
      <c r="R194" s="96"/>
      <c r="S194" s="96"/>
      <c r="T194" s="96"/>
      <c r="U194" s="96"/>
      <c r="V194" s="57"/>
    </row>
    <row r="195" spans="2:22" x14ac:dyDescent="0.2">
      <c r="B195" s="56"/>
      <c r="C195" s="61"/>
      <c r="D195" s="96"/>
      <c r="E195" s="96"/>
      <c r="F195" s="96"/>
      <c r="G195" s="96"/>
      <c r="H195" s="96"/>
      <c r="I195" s="96"/>
      <c r="J195" s="96"/>
      <c r="K195" s="96"/>
      <c r="L195" s="96"/>
      <c r="M195" s="96"/>
      <c r="N195" s="96"/>
      <c r="O195" s="96"/>
      <c r="P195" s="96"/>
      <c r="Q195" s="96"/>
      <c r="R195" s="96"/>
      <c r="S195" s="96"/>
      <c r="T195" s="96"/>
      <c r="U195" s="96"/>
      <c r="V195" s="57"/>
    </row>
    <row r="196" spans="2:22" x14ac:dyDescent="0.2">
      <c r="B196" s="56"/>
      <c r="C196" s="61"/>
      <c r="D196" s="96"/>
      <c r="E196" s="96"/>
      <c r="F196" s="96"/>
      <c r="G196" s="96"/>
      <c r="H196" s="96"/>
      <c r="I196" s="96"/>
      <c r="J196" s="96"/>
      <c r="K196" s="96"/>
      <c r="L196" s="96"/>
      <c r="M196" s="96"/>
      <c r="N196" s="96"/>
      <c r="O196" s="96"/>
      <c r="P196" s="96"/>
      <c r="Q196" s="96"/>
      <c r="R196" s="96"/>
      <c r="S196" s="96"/>
      <c r="T196" s="96"/>
      <c r="U196" s="96"/>
      <c r="V196" s="57"/>
    </row>
    <row r="197" spans="2:22" x14ac:dyDescent="0.2">
      <c r="B197" s="56"/>
      <c r="C197" s="61"/>
      <c r="D197" s="96"/>
      <c r="E197" s="96"/>
      <c r="F197" s="96"/>
      <c r="G197" s="96"/>
      <c r="H197" s="96"/>
      <c r="I197" s="96"/>
      <c r="J197" s="96"/>
      <c r="K197" s="96"/>
      <c r="L197" s="96"/>
      <c r="M197" s="96"/>
      <c r="N197" s="96"/>
      <c r="O197" s="96"/>
      <c r="P197" s="96"/>
      <c r="Q197" s="96"/>
      <c r="R197" s="96"/>
      <c r="S197" s="96"/>
      <c r="T197" s="96"/>
      <c r="U197" s="96"/>
      <c r="V197" s="57"/>
    </row>
    <row r="198" spans="2:22" ht="9" customHeight="1" x14ac:dyDescent="0.2">
      <c r="B198" s="56"/>
      <c r="C198" s="54"/>
      <c r="D198" s="90"/>
      <c r="E198" s="90"/>
      <c r="F198" s="90"/>
      <c r="G198" s="90"/>
      <c r="H198" s="90"/>
      <c r="I198" s="90"/>
      <c r="J198" s="90"/>
      <c r="K198" s="90"/>
      <c r="L198" s="90"/>
      <c r="M198" s="90"/>
      <c r="N198" s="90"/>
      <c r="O198" s="90"/>
      <c r="P198" s="90"/>
      <c r="Q198" s="90"/>
      <c r="R198" s="90"/>
      <c r="S198" s="90"/>
      <c r="T198" s="90"/>
      <c r="U198" s="90"/>
      <c r="V198" s="57"/>
    </row>
    <row r="199" spans="2:22" ht="12.75" customHeight="1" x14ac:dyDescent="0.2">
      <c r="B199" s="56"/>
      <c r="C199" s="58">
        <v>18</v>
      </c>
      <c r="D199" s="89" t="s">
        <v>248</v>
      </c>
      <c r="E199" s="89"/>
      <c r="F199" s="89"/>
      <c r="G199" s="89"/>
      <c r="H199" s="89"/>
      <c r="I199" s="89"/>
      <c r="J199" s="89"/>
      <c r="K199" s="89"/>
      <c r="L199" s="89"/>
      <c r="M199" s="89"/>
      <c r="N199" s="89"/>
      <c r="O199" s="89"/>
      <c r="P199" s="89"/>
      <c r="Q199" s="89"/>
      <c r="R199" s="89"/>
      <c r="S199" s="89"/>
      <c r="T199" s="89"/>
      <c r="U199" s="89"/>
      <c r="V199" s="57"/>
    </row>
    <row r="200" spans="2:22" x14ac:dyDescent="0.2">
      <c r="B200" s="56"/>
      <c r="C200" s="61"/>
      <c r="D200" s="96"/>
      <c r="E200" s="96"/>
      <c r="F200" s="96"/>
      <c r="G200" s="96"/>
      <c r="H200" s="96"/>
      <c r="I200" s="96"/>
      <c r="J200" s="96"/>
      <c r="K200" s="96"/>
      <c r="L200" s="96"/>
      <c r="M200" s="96"/>
      <c r="N200" s="96"/>
      <c r="O200" s="96"/>
      <c r="P200" s="96"/>
      <c r="Q200" s="96"/>
      <c r="R200" s="96"/>
      <c r="S200" s="96"/>
      <c r="T200" s="96"/>
      <c r="U200" s="96"/>
      <c r="V200" s="57"/>
    </row>
    <row r="201" spans="2:22" x14ac:dyDescent="0.2">
      <c r="B201" s="56"/>
      <c r="C201" s="61"/>
      <c r="D201" s="96"/>
      <c r="E201" s="96"/>
      <c r="F201" s="96"/>
      <c r="G201" s="96"/>
      <c r="H201" s="96"/>
      <c r="I201" s="96"/>
      <c r="J201" s="96"/>
      <c r="K201" s="96"/>
      <c r="L201" s="96"/>
      <c r="M201" s="96"/>
      <c r="N201" s="96"/>
      <c r="O201" s="96"/>
      <c r="P201" s="96"/>
      <c r="Q201" s="96"/>
      <c r="R201" s="96"/>
      <c r="S201" s="96"/>
      <c r="T201" s="96"/>
      <c r="U201" s="96"/>
      <c r="V201" s="57"/>
    </row>
    <row r="202" spans="2:22" x14ac:dyDescent="0.2">
      <c r="B202" s="56"/>
      <c r="C202" s="61"/>
      <c r="D202" s="96"/>
      <c r="E202" s="96"/>
      <c r="F202" s="96"/>
      <c r="G202" s="96"/>
      <c r="H202" s="96"/>
      <c r="I202" s="96"/>
      <c r="J202" s="96"/>
      <c r="K202" s="96"/>
      <c r="L202" s="96"/>
      <c r="M202" s="96"/>
      <c r="N202" s="96"/>
      <c r="O202" s="96"/>
      <c r="P202" s="96"/>
      <c r="Q202" s="96"/>
      <c r="R202" s="96"/>
      <c r="S202" s="96"/>
      <c r="T202" s="96"/>
      <c r="U202" s="96"/>
      <c r="V202" s="57"/>
    </row>
    <row r="203" spans="2:22" x14ac:dyDescent="0.2">
      <c r="B203" s="56"/>
      <c r="C203" s="61"/>
      <c r="D203" s="96"/>
      <c r="E203" s="96"/>
      <c r="F203" s="96"/>
      <c r="G203" s="96"/>
      <c r="H203" s="96"/>
      <c r="I203" s="96"/>
      <c r="J203" s="96"/>
      <c r="K203" s="96"/>
      <c r="L203" s="96"/>
      <c r="M203" s="96"/>
      <c r="N203" s="96"/>
      <c r="O203" s="96"/>
      <c r="P203" s="96"/>
      <c r="Q203" s="96"/>
      <c r="R203" s="96"/>
      <c r="S203" s="96"/>
      <c r="T203" s="96"/>
      <c r="U203" s="96"/>
      <c r="V203" s="57"/>
    </row>
    <row r="204" spans="2:22" ht="21.75" customHeight="1" x14ac:dyDescent="0.2">
      <c r="B204" s="56"/>
      <c r="C204" s="54"/>
      <c r="D204" s="90"/>
      <c r="E204" s="90"/>
      <c r="F204" s="90"/>
      <c r="G204" s="90"/>
      <c r="H204" s="90"/>
      <c r="I204" s="90"/>
      <c r="J204" s="90"/>
      <c r="K204" s="90"/>
      <c r="L204" s="90"/>
      <c r="M204" s="90"/>
      <c r="N204" s="90"/>
      <c r="O204" s="90"/>
      <c r="P204" s="90"/>
      <c r="Q204" s="90"/>
      <c r="R204" s="90"/>
      <c r="S204" s="90"/>
      <c r="T204" s="90"/>
      <c r="U204" s="90"/>
      <c r="V204" s="57"/>
    </row>
    <row r="205" spans="2:22" ht="12" customHeight="1" x14ac:dyDescent="0.2">
      <c r="B205" s="56"/>
      <c r="C205" s="61" t="s">
        <v>179</v>
      </c>
      <c r="D205" s="89" t="s">
        <v>180</v>
      </c>
      <c r="E205" s="89"/>
      <c r="F205" s="89"/>
      <c r="G205" s="89"/>
      <c r="H205" s="89"/>
      <c r="I205" s="89"/>
      <c r="J205" s="89"/>
      <c r="K205" s="89"/>
      <c r="L205" s="89"/>
      <c r="M205" s="89"/>
      <c r="N205" s="89"/>
      <c r="O205" s="89"/>
      <c r="P205" s="89"/>
      <c r="Q205" s="89"/>
      <c r="R205" s="89"/>
      <c r="S205" s="89"/>
      <c r="T205" s="89"/>
      <c r="U205" s="89"/>
      <c r="V205" s="57"/>
    </row>
    <row r="206" spans="2:22" ht="12" customHeight="1" x14ac:dyDescent="0.2">
      <c r="B206" s="56"/>
      <c r="C206" s="61"/>
      <c r="D206" s="62"/>
      <c r="E206" s="96" t="s">
        <v>181</v>
      </c>
      <c r="F206" s="97"/>
      <c r="G206" s="97"/>
      <c r="H206" s="97"/>
      <c r="I206" s="97"/>
      <c r="J206" s="97"/>
      <c r="K206" s="97"/>
      <c r="L206" s="97"/>
      <c r="M206" s="97"/>
      <c r="N206" s="97"/>
      <c r="O206" s="97"/>
      <c r="P206" s="97"/>
      <c r="Q206" s="97"/>
      <c r="R206" s="97"/>
      <c r="S206" s="97"/>
      <c r="T206" s="97"/>
      <c r="U206" s="97"/>
      <c r="V206" s="57"/>
    </row>
    <row r="207" spans="2:22" ht="12.75" customHeight="1" x14ac:dyDescent="0.2">
      <c r="B207" s="56"/>
      <c r="C207" s="61"/>
      <c r="D207" s="62"/>
      <c r="E207" s="98" t="s">
        <v>182</v>
      </c>
      <c r="F207" s="99"/>
      <c r="G207" s="99"/>
      <c r="H207" s="99"/>
      <c r="I207" s="99"/>
      <c r="J207" s="99"/>
      <c r="K207" s="99"/>
      <c r="L207" s="99"/>
      <c r="M207" s="99"/>
      <c r="N207" s="99"/>
      <c r="O207" s="99"/>
      <c r="P207" s="99"/>
      <c r="Q207" s="99"/>
      <c r="R207" s="99"/>
      <c r="S207" s="99"/>
      <c r="T207" s="99"/>
      <c r="U207" s="99"/>
      <c r="V207" s="57"/>
    </row>
    <row r="208" spans="2:22" ht="12.75" customHeight="1" x14ac:dyDescent="0.2">
      <c r="B208" s="56"/>
      <c r="C208" s="61"/>
      <c r="D208" s="62"/>
      <c r="E208" s="99"/>
      <c r="F208" s="99"/>
      <c r="G208" s="99"/>
      <c r="H208" s="99"/>
      <c r="I208" s="99"/>
      <c r="J208" s="99"/>
      <c r="K208" s="99"/>
      <c r="L208" s="99"/>
      <c r="M208" s="99"/>
      <c r="N208" s="99"/>
      <c r="O208" s="99"/>
      <c r="P208" s="99"/>
      <c r="Q208" s="99"/>
      <c r="R208" s="99"/>
      <c r="S208" s="99"/>
      <c r="T208" s="99"/>
      <c r="U208" s="99"/>
      <c r="V208" s="57"/>
    </row>
    <row r="209" spans="2:22" ht="12.75" customHeight="1" x14ac:dyDescent="0.2">
      <c r="B209" s="56"/>
      <c r="C209" s="61"/>
      <c r="D209" s="62"/>
      <c r="E209" s="99"/>
      <c r="F209" s="99"/>
      <c r="G209" s="99"/>
      <c r="H209" s="99"/>
      <c r="I209" s="99"/>
      <c r="J209" s="99"/>
      <c r="K209" s="99"/>
      <c r="L209" s="99"/>
      <c r="M209" s="99"/>
      <c r="N209" s="99"/>
      <c r="O209" s="99"/>
      <c r="P209" s="99"/>
      <c r="Q209" s="99"/>
      <c r="R209" s="99"/>
      <c r="S209" s="99"/>
      <c r="T209" s="99"/>
      <c r="U209" s="99"/>
      <c r="V209" s="57"/>
    </row>
    <row r="210" spans="2:22" ht="12.75" customHeight="1" x14ac:dyDescent="0.2">
      <c r="B210" s="56"/>
      <c r="C210" s="61"/>
      <c r="D210" s="62"/>
      <c r="E210" s="99"/>
      <c r="F210" s="99"/>
      <c r="G210" s="99"/>
      <c r="H210" s="99"/>
      <c r="I210" s="99"/>
      <c r="J210" s="99"/>
      <c r="K210" s="99"/>
      <c r="L210" s="99"/>
      <c r="M210" s="99"/>
      <c r="N210" s="99"/>
      <c r="O210" s="99"/>
      <c r="P210" s="99"/>
      <c r="Q210" s="99"/>
      <c r="R210" s="99"/>
      <c r="S210" s="99"/>
      <c r="T210" s="99"/>
      <c r="U210" s="99"/>
      <c r="V210" s="57"/>
    </row>
    <row r="211" spans="2:22" ht="12.75" customHeight="1" x14ac:dyDescent="0.2">
      <c r="B211" s="56"/>
      <c r="C211" s="61"/>
      <c r="D211" s="62"/>
      <c r="E211" s="99"/>
      <c r="F211" s="99"/>
      <c r="G211" s="99"/>
      <c r="H211" s="99"/>
      <c r="I211" s="99"/>
      <c r="J211" s="99"/>
      <c r="K211" s="99"/>
      <c r="L211" s="99"/>
      <c r="M211" s="99"/>
      <c r="N211" s="99"/>
      <c r="O211" s="99"/>
      <c r="P211" s="99"/>
      <c r="Q211" s="99"/>
      <c r="R211" s="99"/>
      <c r="S211" s="99"/>
      <c r="T211" s="99"/>
      <c r="U211" s="99"/>
      <c r="V211" s="57"/>
    </row>
    <row r="212" spans="2:22" ht="12.75" customHeight="1" x14ac:dyDescent="0.2">
      <c r="B212" s="56"/>
      <c r="C212" s="61"/>
      <c r="D212" s="62"/>
      <c r="E212" s="98" t="s">
        <v>183</v>
      </c>
      <c r="F212" s="99"/>
      <c r="G212" s="99"/>
      <c r="H212" s="99"/>
      <c r="I212" s="99"/>
      <c r="J212" s="99"/>
      <c r="K212" s="99"/>
      <c r="L212" s="99"/>
      <c r="M212" s="99"/>
      <c r="N212" s="99"/>
      <c r="O212" s="99"/>
      <c r="P212" s="99"/>
      <c r="Q212" s="99"/>
      <c r="R212" s="99"/>
      <c r="S212" s="99"/>
      <c r="T212" s="99"/>
      <c r="U212" s="99"/>
      <c r="V212" s="57"/>
    </row>
    <row r="213" spans="2:22" ht="12" customHeight="1" x14ac:dyDescent="0.2">
      <c r="B213" s="56"/>
      <c r="C213" s="61"/>
      <c r="D213" s="62"/>
      <c r="E213" s="100"/>
      <c r="F213" s="100"/>
      <c r="G213" s="100"/>
      <c r="H213" s="100"/>
      <c r="I213" s="100"/>
      <c r="J213" s="100"/>
      <c r="K213" s="100"/>
      <c r="L213" s="100"/>
      <c r="M213" s="100"/>
      <c r="N213" s="100"/>
      <c r="O213" s="100"/>
      <c r="P213" s="100"/>
      <c r="Q213" s="100"/>
      <c r="R213" s="100"/>
      <c r="S213" s="100"/>
      <c r="T213" s="100"/>
      <c r="U213" s="100"/>
      <c r="V213" s="57"/>
    </row>
    <row r="214" spans="2:22" ht="12.75" customHeight="1" x14ac:dyDescent="0.2">
      <c r="B214" s="56"/>
      <c r="C214" s="58">
        <v>19</v>
      </c>
      <c r="D214" s="89" t="s">
        <v>246</v>
      </c>
      <c r="E214" s="89"/>
      <c r="F214" s="89"/>
      <c r="G214" s="89"/>
      <c r="H214" s="89"/>
      <c r="I214" s="89"/>
      <c r="J214" s="89"/>
      <c r="K214" s="89"/>
      <c r="L214" s="89"/>
      <c r="M214" s="89"/>
      <c r="N214" s="89"/>
      <c r="O214" s="89"/>
      <c r="P214" s="89"/>
      <c r="Q214" s="89"/>
      <c r="R214" s="89"/>
      <c r="S214" s="89"/>
      <c r="T214" s="89"/>
      <c r="U214" s="89"/>
      <c r="V214" s="57"/>
    </row>
    <row r="215" spans="2:22" x14ac:dyDescent="0.2">
      <c r="B215" s="56"/>
      <c r="C215" s="61"/>
      <c r="D215" s="96"/>
      <c r="E215" s="96"/>
      <c r="F215" s="96"/>
      <c r="G215" s="96"/>
      <c r="H215" s="96"/>
      <c r="I215" s="96"/>
      <c r="J215" s="96"/>
      <c r="K215" s="96"/>
      <c r="L215" s="96"/>
      <c r="M215" s="96"/>
      <c r="N215" s="96"/>
      <c r="O215" s="96"/>
      <c r="P215" s="96"/>
      <c r="Q215" s="96"/>
      <c r="R215" s="96"/>
      <c r="S215" s="96"/>
      <c r="T215" s="96"/>
      <c r="U215" s="96"/>
      <c r="V215" s="57"/>
    </row>
    <row r="216" spans="2:22" x14ac:dyDescent="0.2">
      <c r="B216" s="56"/>
      <c r="C216" s="61"/>
      <c r="D216" s="96"/>
      <c r="E216" s="96"/>
      <c r="F216" s="96"/>
      <c r="G216" s="96"/>
      <c r="H216" s="96"/>
      <c r="I216" s="96"/>
      <c r="J216" s="96"/>
      <c r="K216" s="96"/>
      <c r="L216" s="96"/>
      <c r="M216" s="96"/>
      <c r="N216" s="96"/>
      <c r="O216" s="96"/>
      <c r="P216" s="96"/>
      <c r="Q216" s="96"/>
      <c r="R216" s="96"/>
      <c r="S216" s="96"/>
      <c r="T216" s="96"/>
      <c r="U216" s="96"/>
      <c r="V216" s="57"/>
    </row>
    <row r="217" spans="2:22" x14ac:dyDescent="0.2">
      <c r="B217" s="56"/>
      <c r="C217" s="61"/>
      <c r="D217" s="96"/>
      <c r="E217" s="96"/>
      <c r="F217" s="96"/>
      <c r="G217" s="96"/>
      <c r="H217" s="96"/>
      <c r="I217" s="96"/>
      <c r="J217" s="96"/>
      <c r="K217" s="96"/>
      <c r="L217" s="96"/>
      <c r="M217" s="96"/>
      <c r="N217" s="96"/>
      <c r="O217" s="96"/>
      <c r="P217" s="96"/>
      <c r="Q217" s="96"/>
      <c r="R217" s="96"/>
      <c r="S217" s="96"/>
      <c r="T217" s="96"/>
      <c r="U217" s="96"/>
      <c r="V217" s="57"/>
    </row>
    <row r="218" spans="2:22" x14ac:dyDescent="0.2">
      <c r="B218" s="56"/>
      <c r="C218" s="61"/>
      <c r="D218" s="96"/>
      <c r="E218" s="96"/>
      <c r="F218" s="96"/>
      <c r="G218" s="96"/>
      <c r="H218" s="96"/>
      <c r="I218" s="96"/>
      <c r="J218" s="96"/>
      <c r="K218" s="96"/>
      <c r="L218" s="96"/>
      <c r="M218" s="96"/>
      <c r="N218" s="96"/>
      <c r="O218" s="96"/>
      <c r="P218" s="96"/>
      <c r="Q218" s="96"/>
      <c r="R218" s="96"/>
      <c r="S218" s="96"/>
      <c r="T218" s="96"/>
      <c r="U218" s="96"/>
      <c r="V218" s="57"/>
    </row>
    <row r="219" spans="2:22" ht="9" customHeight="1" x14ac:dyDescent="0.2">
      <c r="B219" s="56"/>
      <c r="C219" s="54"/>
      <c r="D219" s="90"/>
      <c r="E219" s="90"/>
      <c r="F219" s="90"/>
      <c r="G219" s="90"/>
      <c r="H219" s="90"/>
      <c r="I219" s="90"/>
      <c r="J219" s="90"/>
      <c r="K219" s="90"/>
      <c r="L219" s="90"/>
      <c r="M219" s="90"/>
      <c r="N219" s="90"/>
      <c r="O219" s="90"/>
      <c r="P219" s="90"/>
      <c r="Q219" s="90"/>
      <c r="R219" s="90"/>
      <c r="S219" s="90"/>
      <c r="T219" s="90"/>
      <c r="U219" s="90"/>
      <c r="V219" s="57"/>
    </row>
    <row r="220" spans="2:22" ht="12.75" customHeight="1" x14ac:dyDescent="0.2">
      <c r="B220" s="56"/>
      <c r="C220" s="58">
        <v>20</v>
      </c>
      <c r="D220" s="89" t="s">
        <v>247</v>
      </c>
      <c r="E220" s="89"/>
      <c r="F220" s="89"/>
      <c r="G220" s="89"/>
      <c r="H220" s="89"/>
      <c r="I220" s="89"/>
      <c r="J220" s="89"/>
      <c r="K220" s="89"/>
      <c r="L220" s="89"/>
      <c r="M220" s="89"/>
      <c r="N220" s="89"/>
      <c r="O220" s="89"/>
      <c r="P220" s="89"/>
      <c r="Q220" s="89"/>
      <c r="R220" s="89"/>
      <c r="S220" s="89"/>
      <c r="T220" s="89"/>
      <c r="U220" s="89"/>
      <c r="V220" s="57"/>
    </row>
    <row r="221" spans="2:22" x14ac:dyDescent="0.2">
      <c r="B221" s="56"/>
      <c r="C221" s="61"/>
      <c r="D221" s="96"/>
      <c r="E221" s="96"/>
      <c r="F221" s="96"/>
      <c r="G221" s="96"/>
      <c r="H221" s="96"/>
      <c r="I221" s="96"/>
      <c r="J221" s="96"/>
      <c r="K221" s="96"/>
      <c r="L221" s="96"/>
      <c r="M221" s="96"/>
      <c r="N221" s="96"/>
      <c r="O221" s="96"/>
      <c r="P221" s="96"/>
      <c r="Q221" s="96"/>
      <c r="R221" s="96"/>
      <c r="S221" s="96"/>
      <c r="T221" s="96"/>
      <c r="U221" s="96"/>
      <c r="V221" s="57"/>
    </row>
    <row r="222" spans="2:22" x14ac:dyDescent="0.2">
      <c r="B222" s="56"/>
      <c r="C222" s="61"/>
      <c r="D222" s="96"/>
      <c r="E222" s="96"/>
      <c r="F222" s="96"/>
      <c r="G222" s="96"/>
      <c r="H222" s="96"/>
      <c r="I222" s="96"/>
      <c r="J222" s="96"/>
      <c r="K222" s="96"/>
      <c r="L222" s="96"/>
      <c r="M222" s="96"/>
      <c r="N222" s="96"/>
      <c r="O222" s="96"/>
      <c r="P222" s="96"/>
      <c r="Q222" s="96"/>
      <c r="R222" s="96"/>
      <c r="S222" s="96"/>
      <c r="T222" s="96"/>
      <c r="U222" s="96"/>
      <c r="V222" s="57"/>
    </row>
    <row r="223" spans="2:22" x14ac:dyDescent="0.2">
      <c r="B223" s="56"/>
      <c r="C223" s="61"/>
      <c r="D223" s="96"/>
      <c r="E223" s="96"/>
      <c r="F223" s="96"/>
      <c r="G223" s="96"/>
      <c r="H223" s="96"/>
      <c r="I223" s="96"/>
      <c r="J223" s="96"/>
      <c r="K223" s="96"/>
      <c r="L223" s="96"/>
      <c r="M223" s="96"/>
      <c r="N223" s="96"/>
      <c r="O223" s="96"/>
      <c r="P223" s="96"/>
      <c r="Q223" s="96"/>
      <c r="R223" s="96"/>
      <c r="S223" s="96"/>
      <c r="T223" s="96"/>
      <c r="U223" s="96"/>
      <c r="V223" s="57"/>
    </row>
    <row r="224" spans="2:22" ht="11.25" customHeight="1" x14ac:dyDescent="0.2">
      <c r="B224" s="56"/>
      <c r="C224" s="54"/>
      <c r="D224" s="90"/>
      <c r="E224" s="90"/>
      <c r="F224" s="90"/>
      <c r="G224" s="90"/>
      <c r="H224" s="90"/>
      <c r="I224" s="90"/>
      <c r="J224" s="90"/>
      <c r="K224" s="90"/>
      <c r="L224" s="90"/>
      <c r="M224" s="90"/>
      <c r="N224" s="90"/>
      <c r="O224" s="90"/>
      <c r="P224" s="90"/>
      <c r="Q224" s="90"/>
      <c r="R224" s="90"/>
      <c r="S224" s="90"/>
      <c r="T224" s="90"/>
      <c r="U224" s="90"/>
      <c r="V224" s="57"/>
    </row>
    <row r="225" spans="2:22" ht="12.75" customHeight="1" x14ac:dyDescent="0.2">
      <c r="B225" s="56"/>
      <c r="C225" s="58">
        <v>21</v>
      </c>
      <c r="D225" s="89" t="s">
        <v>184</v>
      </c>
      <c r="E225" s="89"/>
      <c r="F225" s="89"/>
      <c r="G225" s="89"/>
      <c r="H225" s="89"/>
      <c r="I225" s="89"/>
      <c r="J225" s="89"/>
      <c r="K225" s="89"/>
      <c r="L225" s="89"/>
      <c r="M225" s="89"/>
      <c r="N225" s="89"/>
      <c r="O225" s="89"/>
      <c r="P225" s="89"/>
      <c r="Q225" s="89"/>
      <c r="R225" s="89"/>
      <c r="S225" s="89"/>
      <c r="T225" s="89"/>
      <c r="U225" s="89"/>
      <c r="V225" s="57"/>
    </row>
    <row r="226" spans="2:22" x14ac:dyDescent="0.2">
      <c r="B226" s="56"/>
      <c r="C226" s="61"/>
      <c r="D226" s="96"/>
      <c r="E226" s="96"/>
      <c r="F226" s="96"/>
      <c r="G226" s="96"/>
      <c r="H226" s="96"/>
      <c r="I226" s="96"/>
      <c r="J226" s="96"/>
      <c r="K226" s="96"/>
      <c r="L226" s="96"/>
      <c r="M226" s="96"/>
      <c r="N226" s="96"/>
      <c r="O226" s="96"/>
      <c r="P226" s="96"/>
      <c r="Q226" s="96"/>
      <c r="R226" s="96"/>
      <c r="S226" s="96"/>
      <c r="T226" s="96"/>
      <c r="U226" s="96"/>
      <c r="V226" s="57"/>
    </row>
    <row r="227" spans="2:22" x14ac:dyDescent="0.2">
      <c r="B227" s="56"/>
      <c r="C227" s="66"/>
      <c r="D227" s="90"/>
      <c r="E227" s="90"/>
      <c r="F227" s="90"/>
      <c r="G227" s="90"/>
      <c r="H227" s="90"/>
      <c r="I227" s="90"/>
      <c r="J227" s="90"/>
      <c r="K227" s="90"/>
      <c r="L227" s="90"/>
      <c r="M227" s="90"/>
      <c r="N227" s="90"/>
      <c r="O227" s="90"/>
      <c r="P227" s="90"/>
      <c r="Q227" s="90"/>
      <c r="R227" s="90"/>
      <c r="S227" s="90"/>
      <c r="T227" s="90"/>
      <c r="U227" s="90"/>
      <c r="V227" s="57"/>
    </row>
    <row r="228" spans="2:22" x14ac:dyDescent="0.2">
      <c r="B228" s="56"/>
      <c r="C228" s="68">
        <v>22</v>
      </c>
      <c r="D228" s="101" t="s">
        <v>185</v>
      </c>
      <c r="E228" s="102"/>
      <c r="F228" s="102"/>
      <c r="G228" s="102"/>
      <c r="H228" s="102"/>
      <c r="I228" s="102"/>
      <c r="J228" s="102"/>
      <c r="K228" s="102"/>
      <c r="L228" s="102"/>
      <c r="M228" s="102"/>
      <c r="N228" s="102"/>
      <c r="O228" s="102"/>
      <c r="P228" s="102"/>
      <c r="Q228" s="102"/>
      <c r="R228" s="102"/>
      <c r="S228" s="102"/>
      <c r="T228" s="102"/>
      <c r="U228" s="102"/>
      <c r="V228" s="57"/>
    </row>
    <row r="229" spans="2:22" ht="12.75" customHeight="1" x14ac:dyDescent="0.2">
      <c r="B229" s="56"/>
      <c r="C229" s="61">
        <v>23</v>
      </c>
      <c r="D229" s="96" t="s">
        <v>186</v>
      </c>
      <c r="E229" s="96"/>
      <c r="F229" s="96"/>
      <c r="G229" s="96"/>
      <c r="H229" s="96"/>
      <c r="I229" s="96"/>
      <c r="J229" s="96"/>
      <c r="K229" s="96"/>
      <c r="L229" s="96"/>
      <c r="M229" s="96"/>
      <c r="N229" s="96"/>
      <c r="O229" s="96"/>
      <c r="P229" s="96"/>
      <c r="Q229" s="96"/>
      <c r="R229" s="96"/>
      <c r="S229" s="96"/>
      <c r="T229" s="96"/>
      <c r="U229" s="96"/>
      <c r="V229" s="57"/>
    </row>
    <row r="230" spans="2:22" x14ac:dyDescent="0.2">
      <c r="B230" s="56"/>
      <c r="C230" s="64"/>
      <c r="D230" s="96"/>
      <c r="E230" s="96"/>
      <c r="F230" s="96"/>
      <c r="G230" s="96"/>
      <c r="H230" s="96"/>
      <c r="I230" s="96"/>
      <c r="J230" s="96"/>
      <c r="K230" s="96"/>
      <c r="L230" s="96"/>
      <c r="M230" s="96"/>
      <c r="N230" s="96"/>
      <c r="O230" s="96"/>
      <c r="P230" s="96"/>
      <c r="Q230" s="96"/>
      <c r="R230" s="96"/>
      <c r="S230" s="96"/>
      <c r="T230" s="96"/>
      <c r="U230" s="96"/>
      <c r="V230" s="57"/>
    </row>
    <row r="231" spans="2:22" x14ac:dyDescent="0.2">
      <c r="B231" s="56"/>
      <c r="C231" s="64"/>
      <c r="D231" s="96"/>
      <c r="E231" s="96"/>
      <c r="F231" s="96"/>
      <c r="G231" s="96"/>
      <c r="H231" s="96"/>
      <c r="I231" s="96"/>
      <c r="J231" s="96"/>
      <c r="K231" s="96"/>
      <c r="L231" s="96"/>
      <c r="M231" s="96"/>
      <c r="N231" s="96"/>
      <c r="O231" s="96"/>
      <c r="P231" s="96"/>
      <c r="Q231" s="96"/>
      <c r="R231" s="96"/>
      <c r="S231" s="96"/>
      <c r="T231" s="96"/>
      <c r="U231" s="96"/>
      <c r="V231" s="57"/>
    </row>
    <row r="232" spans="2:22" x14ac:dyDescent="0.2">
      <c r="B232" s="56"/>
      <c r="C232" s="64"/>
      <c r="D232" s="64"/>
      <c r="E232" s="65" t="s">
        <v>187</v>
      </c>
      <c r="F232" s="64"/>
      <c r="G232" s="64"/>
      <c r="H232" s="64"/>
      <c r="I232" s="64"/>
      <c r="J232" s="64"/>
      <c r="K232" s="64"/>
      <c r="L232" s="64"/>
      <c r="M232" s="64"/>
      <c r="N232" s="64"/>
      <c r="O232" s="64"/>
      <c r="P232" s="64"/>
      <c r="Q232" s="64"/>
      <c r="R232" s="64"/>
      <c r="S232" s="64"/>
      <c r="T232" s="64"/>
      <c r="U232" s="64"/>
      <c r="V232" s="57"/>
    </row>
    <row r="233" spans="2:22" x14ac:dyDescent="0.2">
      <c r="B233" s="56"/>
      <c r="C233" s="66"/>
      <c r="D233" s="66"/>
      <c r="E233" s="67" t="s">
        <v>188</v>
      </c>
      <c r="F233" s="66"/>
      <c r="G233" s="66"/>
      <c r="H233" s="66"/>
      <c r="I233" s="66"/>
      <c r="J233" s="66"/>
      <c r="K233" s="66"/>
      <c r="L233" s="66"/>
      <c r="M233" s="66"/>
      <c r="N233" s="66"/>
      <c r="O233" s="66"/>
      <c r="P233" s="66"/>
      <c r="Q233" s="66"/>
      <c r="R233" s="66"/>
      <c r="S233" s="66"/>
      <c r="T233" s="66"/>
      <c r="U233" s="66"/>
      <c r="V233" s="57"/>
    </row>
    <row r="234" spans="2:22" ht="12.75" customHeight="1" x14ac:dyDescent="0.2">
      <c r="B234" s="56"/>
      <c r="C234" s="58">
        <v>24</v>
      </c>
      <c r="D234" s="89" t="s">
        <v>189</v>
      </c>
      <c r="E234" s="89"/>
      <c r="F234" s="89"/>
      <c r="G234" s="89"/>
      <c r="H234" s="89"/>
      <c r="I234" s="89"/>
      <c r="J234" s="89"/>
      <c r="K234" s="89"/>
      <c r="L234" s="89"/>
      <c r="M234" s="89"/>
      <c r="N234" s="89"/>
      <c r="O234" s="89"/>
      <c r="P234" s="89"/>
      <c r="Q234" s="89"/>
      <c r="R234" s="89"/>
      <c r="S234" s="89"/>
      <c r="T234" s="89"/>
      <c r="U234" s="89"/>
      <c r="V234" s="57"/>
    </row>
    <row r="235" spans="2:22" x14ac:dyDescent="0.2">
      <c r="B235" s="56"/>
      <c r="C235" s="66"/>
      <c r="D235" s="90"/>
      <c r="E235" s="90"/>
      <c r="F235" s="90"/>
      <c r="G235" s="90"/>
      <c r="H235" s="90"/>
      <c r="I235" s="90"/>
      <c r="J235" s="90"/>
      <c r="K235" s="90"/>
      <c r="L235" s="90"/>
      <c r="M235" s="90"/>
      <c r="N235" s="90"/>
      <c r="O235" s="90"/>
      <c r="P235" s="90"/>
      <c r="Q235" s="90"/>
      <c r="R235" s="90"/>
      <c r="S235" s="90"/>
      <c r="T235" s="90"/>
      <c r="U235" s="90"/>
      <c r="V235" s="57"/>
    </row>
    <row r="236" spans="2:22" ht="12.75" customHeight="1" x14ac:dyDescent="0.2">
      <c r="B236" s="56"/>
      <c r="C236" s="58">
        <v>25</v>
      </c>
      <c r="D236" s="89" t="s">
        <v>190</v>
      </c>
      <c r="E236" s="89"/>
      <c r="F236" s="89"/>
      <c r="G236" s="89"/>
      <c r="H236" s="89"/>
      <c r="I236" s="89"/>
      <c r="J236" s="89"/>
      <c r="K236" s="89"/>
      <c r="L236" s="89"/>
      <c r="M236" s="89"/>
      <c r="N236" s="89"/>
      <c r="O236" s="89"/>
      <c r="P236" s="89"/>
      <c r="Q236" s="89"/>
      <c r="R236" s="89"/>
      <c r="S236" s="89"/>
      <c r="T236" s="89"/>
      <c r="U236" s="89"/>
      <c r="V236" s="57"/>
    </row>
    <row r="237" spans="2:22" x14ac:dyDescent="0.2">
      <c r="B237" s="56"/>
      <c r="C237" s="66"/>
      <c r="D237" s="90"/>
      <c r="E237" s="90"/>
      <c r="F237" s="90"/>
      <c r="G237" s="90"/>
      <c r="H237" s="90"/>
      <c r="I237" s="90"/>
      <c r="J237" s="90"/>
      <c r="K237" s="90"/>
      <c r="L237" s="90"/>
      <c r="M237" s="90"/>
      <c r="N237" s="90"/>
      <c r="O237" s="90"/>
      <c r="P237" s="90"/>
      <c r="Q237" s="90"/>
      <c r="R237" s="90"/>
      <c r="S237" s="90"/>
      <c r="T237" s="90"/>
      <c r="U237" s="90"/>
      <c r="V237" s="57"/>
    </row>
    <row r="238" spans="2:22" ht="12.75" customHeight="1" x14ac:dyDescent="0.2">
      <c r="B238" s="56"/>
      <c r="C238" s="58">
        <v>26</v>
      </c>
      <c r="D238" s="89" t="s">
        <v>191</v>
      </c>
      <c r="E238" s="89"/>
      <c r="F238" s="89"/>
      <c r="G238" s="89"/>
      <c r="H238" s="89"/>
      <c r="I238" s="89"/>
      <c r="J238" s="89"/>
      <c r="K238" s="89"/>
      <c r="L238" s="89"/>
      <c r="M238" s="89"/>
      <c r="N238" s="89"/>
      <c r="O238" s="89"/>
      <c r="P238" s="89"/>
      <c r="Q238" s="89"/>
      <c r="R238" s="89"/>
      <c r="S238" s="89"/>
      <c r="T238" s="89"/>
      <c r="U238" s="89"/>
      <c r="V238" s="57"/>
    </row>
    <row r="239" spans="2:22" ht="12.75" customHeight="1" x14ac:dyDescent="0.2">
      <c r="B239" s="56"/>
      <c r="C239" s="58">
        <v>27</v>
      </c>
      <c r="D239" s="89" t="s">
        <v>192</v>
      </c>
      <c r="E239" s="89"/>
      <c r="F239" s="89"/>
      <c r="G239" s="89"/>
      <c r="H239" s="89"/>
      <c r="I239" s="89"/>
      <c r="J239" s="89"/>
      <c r="K239" s="89"/>
      <c r="L239" s="89"/>
      <c r="M239" s="89"/>
      <c r="N239" s="89"/>
      <c r="O239" s="89"/>
      <c r="P239" s="89"/>
      <c r="Q239" s="89"/>
      <c r="R239" s="89"/>
      <c r="S239" s="89"/>
      <c r="T239" s="89"/>
      <c r="U239" s="89"/>
      <c r="V239" s="57"/>
    </row>
    <row r="240" spans="2:22" ht="12.75" customHeight="1" x14ac:dyDescent="0.2">
      <c r="B240" s="56"/>
      <c r="C240" s="58">
        <v>28</v>
      </c>
      <c r="D240" s="89" t="s">
        <v>193</v>
      </c>
      <c r="E240" s="89"/>
      <c r="F240" s="89"/>
      <c r="G240" s="89"/>
      <c r="H240" s="89"/>
      <c r="I240" s="89"/>
      <c r="J240" s="89"/>
      <c r="K240" s="89"/>
      <c r="L240" s="89"/>
      <c r="M240" s="89"/>
      <c r="N240" s="89"/>
      <c r="O240" s="89"/>
      <c r="P240" s="89"/>
      <c r="Q240" s="89"/>
      <c r="R240" s="89"/>
      <c r="S240" s="89"/>
      <c r="T240" s="89"/>
      <c r="U240" s="89"/>
      <c r="V240" s="57"/>
    </row>
    <row r="241" spans="2:22" x14ac:dyDescent="0.2">
      <c r="B241" s="56"/>
      <c r="C241" s="66"/>
      <c r="D241" s="90"/>
      <c r="E241" s="90"/>
      <c r="F241" s="90"/>
      <c r="G241" s="90"/>
      <c r="H241" s="90"/>
      <c r="I241" s="90"/>
      <c r="J241" s="90"/>
      <c r="K241" s="90"/>
      <c r="L241" s="90"/>
      <c r="M241" s="90"/>
      <c r="N241" s="90"/>
      <c r="O241" s="90"/>
      <c r="P241" s="90"/>
      <c r="Q241" s="90"/>
      <c r="R241" s="90"/>
      <c r="S241" s="90"/>
      <c r="T241" s="90"/>
      <c r="U241" s="90"/>
      <c r="V241" s="57"/>
    </row>
    <row r="242" spans="2:22" ht="12.75" customHeight="1" x14ac:dyDescent="0.2">
      <c r="B242" s="56"/>
      <c r="C242" s="69">
        <v>29</v>
      </c>
      <c r="D242" s="89" t="s">
        <v>194</v>
      </c>
      <c r="E242" s="89"/>
      <c r="F242" s="89"/>
      <c r="G242" s="89"/>
      <c r="H242" s="89"/>
      <c r="I242" s="89"/>
      <c r="J242" s="89"/>
      <c r="K242" s="89"/>
      <c r="L242" s="89"/>
      <c r="M242" s="89"/>
      <c r="N242" s="89"/>
      <c r="O242" s="89"/>
      <c r="P242" s="89"/>
      <c r="Q242" s="89"/>
      <c r="R242" s="89"/>
      <c r="S242" s="89"/>
      <c r="T242" s="89"/>
      <c r="U242" s="89"/>
      <c r="V242" s="57"/>
    </row>
    <row r="243" spans="2:22" x14ac:dyDescent="0.2">
      <c r="B243" s="56"/>
      <c r="E243" s="9" t="s">
        <v>195</v>
      </c>
      <c r="V243" s="57"/>
    </row>
    <row r="244" spans="2:22" x14ac:dyDescent="0.2">
      <c r="B244" s="56"/>
      <c r="E244" s="9" t="s">
        <v>196</v>
      </c>
      <c r="V244" s="57"/>
    </row>
    <row r="245" spans="2:22" x14ac:dyDescent="0.2">
      <c r="B245" s="56"/>
      <c r="C245" s="70"/>
      <c r="D245" s="70"/>
      <c r="E245" s="71" t="s">
        <v>197</v>
      </c>
      <c r="F245" s="70"/>
      <c r="G245" s="70"/>
      <c r="H245" s="70"/>
      <c r="I245" s="70"/>
      <c r="J245" s="70"/>
      <c r="K245" s="70"/>
      <c r="L245" s="70"/>
      <c r="M245" s="70"/>
      <c r="N245" s="70"/>
      <c r="O245" s="70"/>
      <c r="P245" s="70"/>
      <c r="Q245" s="70"/>
      <c r="R245" s="70"/>
      <c r="S245" s="70"/>
      <c r="T245" s="70"/>
      <c r="U245" s="70"/>
      <c r="V245" s="57"/>
    </row>
    <row r="246" spans="2:22" x14ac:dyDescent="0.2">
      <c r="B246" s="56"/>
      <c r="C246" s="69">
        <v>30</v>
      </c>
      <c r="D246" s="94" t="s">
        <v>198</v>
      </c>
      <c r="E246" s="95"/>
      <c r="F246" s="95"/>
      <c r="G246" s="95"/>
      <c r="H246" s="95"/>
      <c r="I246" s="95"/>
      <c r="J246" s="95"/>
      <c r="K246" s="95"/>
      <c r="L246" s="95"/>
      <c r="M246" s="95"/>
      <c r="N246" s="95"/>
      <c r="O246" s="95"/>
      <c r="P246" s="95"/>
      <c r="Q246" s="95"/>
      <c r="R246" s="95"/>
      <c r="S246" s="95"/>
      <c r="T246" s="95"/>
      <c r="U246" s="95"/>
      <c r="V246" s="57"/>
    </row>
    <row r="247" spans="2:22" ht="22.5" customHeight="1" x14ac:dyDescent="0.2">
      <c r="B247" s="56"/>
      <c r="C247" s="69"/>
      <c r="E247" s="91" t="s">
        <v>199</v>
      </c>
      <c r="F247" s="92"/>
      <c r="G247" s="92"/>
      <c r="H247" s="92"/>
      <c r="I247" s="92"/>
      <c r="J247" s="92"/>
      <c r="K247" s="92"/>
      <c r="L247" s="92"/>
      <c r="M247" s="92"/>
      <c r="N247" s="92"/>
      <c r="O247" s="92"/>
      <c r="P247" s="92"/>
      <c r="Q247" s="92"/>
      <c r="R247" s="92"/>
      <c r="S247" s="92"/>
      <c r="T247" s="92"/>
      <c r="U247" s="92"/>
      <c r="V247" s="57"/>
    </row>
    <row r="248" spans="2:22" ht="12.75" customHeight="1" x14ac:dyDescent="0.2">
      <c r="B248" s="56"/>
      <c r="C248" s="69"/>
      <c r="D248" s="62"/>
      <c r="E248" s="72" t="s">
        <v>200</v>
      </c>
      <c r="F248" s="62"/>
      <c r="G248" s="62"/>
      <c r="H248" s="62"/>
      <c r="I248" s="62"/>
      <c r="J248" s="62"/>
      <c r="K248" s="62"/>
      <c r="L248" s="62"/>
      <c r="M248" s="62"/>
      <c r="N248" s="62"/>
      <c r="O248" s="62"/>
      <c r="P248" s="62"/>
      <c r="Q248" s="62"/>
      <c r="R248" s="62"/>
      <c r="S248" s="62"/>
      <c r="T248" s="62"/>
      <c r="U248" s="62"/>
      <c r="V248" s="57"/>
    </row>
    <row r="249" spans="2:22" x14ac:dyDescent="0.2">
      <c r="B249" s="56"/>
      <c r="C249" s="73"/>
      <c r="D249" s="60"/>
      <c r="E249" s="74" t="s">
        <v>201</v>
      </c>
      <c r="F249" s="60"/>
      <c r="G249" s="60"/>
      <c r="H249" s="60"/>
      <c r="I249" s="60"/>
      <c r="J249" s="60"/>
      <c r="K249" s="60"/>
      <c r="L249" s="60"/>
      <c r="M249" s="60"/>
      <c r="N249" s="60"/>
      <c r="O249" s="60"/>
      <c r="P249" s="60"/>
      <c r="Q249" s="60"/>
      <c r="R249" s="60"/>
      <c r="S249" s="60"/>
      <c r="T249" s="60"/>
      <c r="U249" s="60"/>
      <c r="V249" s="57"/>
    </row>
    <row r="250" spans="2:22" x14ac:dyDescent="0.2">
      <c r="B250" s="56"/>
      <c r="C250" s="69">
        <v>31</v>
      </c>
      <c r="D250" s="91" t="s">
        <v>198</v>
      </c>
      <c r="E250" s="93"/>
      <c r="F250" s="93"/>
      <c r="G250" s="93"/>
      <c r="H250" s="93"/>
      <c r="I250" s="93"/>
      <c r="J250" s="93"/>
      <c r="K250" s="93"/>
      <c r="L250" s="93"/>
      <c r="M250" s="93"/>
      <c r="N250" s="93"/>
      <c r="O250" s="93"/>
      <c r="P250" s="93"/>
      <c r="Q250" s="93"/>
      <c r="R250" s="93"/>
      <c r="S250" s="93"/>
      <c r="T250" s="93"/>
      <c r="U250" s="93"/>
      <c r="V250" s="57"/>
    </row>
    <row r="251" spans="2:22" x14ac:dyDescent="0.2">
      <c r="B251" s="56"/>
      <c r="C251" s="69"/>
      <c r="E251" s="91" t="s">
        <v>202</v>
      </c>
      <c r="F251" s="92"/>
      <c r="G251" s="92"/>
      <c r="H251" s="92"/>
      <c r="I251" s="92"/>
      <c r="J251" s="92"/>
      <c r="K251" s="92"/>
      <c r="L251" s="92"/>
      <c r="M251" s="92"/>
      <c r="N251" s="92"/>
      <c r="O251" s="92"/>
      <c r="P251" s="92"/>
      <c r="Q251" s="92"/>
      <c r="R251" s="92"/>
      <c r="S251" s="92"/>
      <c r="T251" s="92"/>
      <c r="U251" s="92"/>
      <c r="V251" s="57"/>
    </row>
    <row r="252" spans="2:22" x14ac:dyDescent="0.2">
      <c r="B252" s="56"/>
      <c r="C252" s="69"/>
      <c r="E252" s="96" t="s">
        <v>203</v>
      </c>
      <c r="F252" s="93"/>
      <c r="G252" s="93"/>
      <c r="H252" s="93"/>
      <c r="I252" s="93"/>
      <c r="J252" s="93"/>
      <c r="K252" s="93"/>
      <c r="L252" s="93"/>
      <c r="M252" s="93"/>
      <c r="N252" s="93"/>
      <c r="O252" s="93"/>
      <c r="P252" s="93"/>
      <c r="Q252" s="93"/>
      <c r="R252" s="93"/>
      <c r="S252" s="93"/>
      <c r="T252" s="93"/>
      <c r="U252" s="93"/>
      <c r="V252" s="57"/>
    </row>
    <row r="253" spans="2:22" x14ac:dyDescent="0.2">
      <c r="B253" s="56"/>
      <c r="C253" s="73"/>
      <c r="D253" s="70"/>
      <c r="E253" s="74" t="s">
        <v>201</v>
      </c>
      <c r="F253" s="70"/>
      <c r="G253" s="70"/>
      <c r="H253" s="70"/>
      <c r="I253" s="70"/>
      <c r="J253" s="70"/>
      <c r="K253" s="70"/>
      <c r="L253" s="70"/>
      <c r="M253" s="70"/>
      <c r="N253" s="70"/>
      <c r="O253" s="70"/>
      <c r="P253" s="70"/>
      <c r="Q253" s="70"/>
      <c r="R253" s="70"/>
      <c r="S253" s="70"/>
      <c r="T253" s="70"/>
      <c r="U253" s="70"/>
      <c r="V253" s="57"/>
    </row>
    <row r="254" spans="2:22" x14ac:dyDescent="0.2">
      <c r="B254" s="56"/>
      <c r="C254" s="75">
        <v>32</v>
      </c>
      <c r="D254" s="87" t="s">
        <v>204</v>
      </c>
      <c r="E254" s="87"/>
      <c r="F254" s="87"/>
      <c r="G254" s="87"/>
      <c r="H254" s="87"/>
      <c r="I254" s="87"/>
      <c r="J254" s="87"/>
      <c r="K254" s="87"/>
      <c r="L254" s="87"/>
      <c r="M254" s="87"/>
      <c r="N254" s="87"/>
      <c r="O254" s="87"/>
      <c r="P254" s="87"/>
      <c r="Q254" s="87"/>
      <c r="R254" s="87"/>
      <c r="S254" s="87"/>
      <c r="T254" s="87"/>
      <c r="U254" s="87"/>
      <c r="V254" s="57"/>
    </row>
    <row r="255" spans="2:22" x14ac:dyDescent="0.2">
      <c r="B255" s="56"/>
      <c r="C255" s="73"/>
      <c r="D255" s="88"/>
      <c r="E255" s="88"/>
      <c r="F255" s="88"/>
      <c r="G255" s="88"/>
      <c r="H255" s="88"/>
      <c r="I255" s="88"/>
      <c r="J255" s="88"/>
      <c r="K255" s="88"/>
      <c r="L255" s="88"/>
      <c r="M255" s="88"/>
      <c r="N255" s="88"/>
      <c r="O255" s="88"/>
      <c r="P255" s="88"/>
      <c r="Q255" s="88"/>
      <c r="R255" s="88"/>
      <c r="S255" s="88"/>
      <c r="T255" s="88"/>
      <c r="U255" s="88"/>
      <c r="V255" s="57"/>
    </row>
    <row r="256" spans="2:22" x14ac:dyDescent="0.2">
      <c r="B256" s="56"/>
      <c r="C256" s="75">
        <v>33</v>
      </c>
      <c r="D256" s="87" t="s">
        <v>205</v>
      </c>
      <c r="E256" s="87"/>
      <c r="F256" s="87"/>
      <c r="G256" s="87"/>
      <c r="H256" s="87"/>
      <c r="I256" s="87"/>
      <c r="J256" s="87"/>
      <c r="K256" s="87"/>
      <c r="L256" s="87"/>
      <c r="M256" s="87"/>
      <c r="N256" s="87"/>
      <c r="O256" s="87"/>
      <c r="P256" s="87"/>
      <c r="Q256" s="87"/>
      <c r="R256" s="87"/>
      <c r="S256" s="87"/>
      <c r="T256" s="87"/>
      <c r="U256" s="87"/>
      <c r="V256" s="57"/>
    </row>
    <row r="257" spans="2:22" x14ac:dyDescent="0.2">
      <c r="B257" s="56"/>
      <c r="C257" s="73"/>
      <c r="D257" s="88"/>
      <c r="E257" s="88"/>
      <c r="F257" s="88"/>
      <c r="G257" s="88"/>
      <c r="H257" s="88"/>
      <c r="I257" s="88"/>
      <c r="J257" s="88"/>
      <c r="K257" s="88"/>
      <c r="L257" s="88"/>
      <c r="M257" s="88"/>
      <c r="N257" s="88"/>
      <c r="O257" s="88"/>
      <c r="P257" s="88"/>
      <c r="Q257" s="88"/>
      <c r="R257" s="88"/>
      <c r="S257" s="88"/>
      <c r="T257" s="88"/>
      <c r="U257" s="88"/>
      <c r="V257" s="57"/>
    </row>
    <row r="258" spans="2:22" x14ac:dyDescent="0.2">
      <c r="B258" s="56"/>
      <c r="C258" s="76">
        <v>34</v>
      </c>
      <c r="D258" s="86" t="s">
        <v>206</v>
      </c>
      <c r="E258" s="86"/>
      <c r="F258" s="86"/>
      <c r="G258" s="86"/>
      <c r="H258" s="86"/>
      <c r="I258" s="86"/>
      <c r="J258" s="86"/>
      <c r="K258" s="86"/>
      <c r="L258" s="86"/>
      <c r="M258" s="86"/>
      <c r="N258" s="86"/>
      <c r="O258" s="86"/>
      <c r="P258" s="86"/>
      <c r="Q258" s="86"/>
      <c r="R258" s="86"/>
      <c r="S258" s="86"/>
      <c r="T258" s="86"/>
      <c r="U258" s="86"/>
      <c r="V258" s="57"/>
    </row>
    <row r="259" spans="2:22" x14ac:dyDescent="0.2">
      <c r="B259" s="56"/>
      <c r="C259" s="75">
        <v>35</v>
      </c>
      <c r="D259" s="87" t="s">
        <v>207</v>
      </c>
      <c r="E259" s="87"/>
      <c r="F259" s="87"/>
      <c r="G259" s="87"/>
      <c r="H259" s="87"/>
      <c r="I259" s="87"/>
      <c r="J259" s="87"/>
      <c r="K259" s="87"/>
      <c r="L259" s="87"/>
      <c r="M259" s="87"/>
      <c r="N259" s="87"/>
      <c r="O259" s="87"/>
      <c r="P259" s="87"/>
      <c r="Q259" s="87"/>
      <c r="R259" s="87"/>
      <c r="S259" s="87"/>
      <c r="T259" s="87"/>
      <c r="U259" s="87"/>
      <c r="V259" s="57"/>
    </row>
    <row r="260" spans="2:22" x14ac:dyDescent="0.2">
      <c r="B260" s="56"/>
      <c r="C260" s="73"/>
      <c r="D260" s="88"/>
      <c r="E260" s="88"/>
      <c r="F260" s="88"/>
      <c r="G260" s="88"/>
      <c r="H260" s="88"/>
      <c r="I260" s="88"/>
      <c r="J260" s="88"/>
      <c r="K260" s="88"/>
      <c r="L260" s="88"/>
      <c r="M260" s="88"/>
      <c r="N260" s="88"/>
      <c r="O260" s="88"/>
      <c r="P260" s="88"/>
      <c r="Q260" s="88"/>
      <c r="R260" s="88"/>
      <c r="S260" s="88"/>
      <c r="T260" s="88"/>
      <c r="U260" s="88"/>
      <c r="V260" s="57"/>
    </row>
    <row r="261" spans="2:22" x14ac:dyDescent="0.2">
      <c r="B261" s="56"/>
      <c r="C261" s="75">
        <v>36</v>
      </c>
      <c r="D261" s="87" t="s">
        <v>208</v>
      </c>
      <c r="E261" s="87"/>
      <c r="F261" s="87"/>
      <c r="G261" s="87"/>
      <c r="H261" s="87"/>
      <c r="I261" s="87"/>
      <c r="J261" s="87"/>
      <c r="K261" s="87"/>
      <c r="L261" s="87"/>
      <c r="M261" s="87"/>
      <c r="N261" s="87"/>
      <c r="O261" s="87"/>
      <c r="P261" s="87"/>
      <c r="Q261" s="87"/>
      <c r="R261" s="87"/>
      <c r="S261" s="87"/>
      <c r="T261" s="87"/>
      <c r="U261" s="87"/>
      <c r="V261" s="57"/>
    </row>
    <row r="262" spans="2:22" x14ac:dyDescent="0.2">
      <c r="B262" s="56"/>
      <c r="C262" s="73"/>
      <c r="D262" s="88"/>
      <c r="E262" s="88"/>
      <c r="F262" s="88"/>
      <c r="G262" s="88"/>
      <c r="H262" s="88"/>
      <c r="I262" s="88"/>
      <c r="J262" s="88"/>
      <c r="K262" s="88"/>
      <c r="L262" s="88"/>
      <c r="M262" s="88"/>
      <c r="N262" s="88"/>
      <c r="O262" s="88"/>
      <c r="P262" s="88"/>
      <c r="Q262" s="88"/>
      <c r="R262" s="88"/>
      <c r="S262" s="88"/>
      <c r="T262" s="88"/>
      <c r="U262" s="88"/>
      <c r="V262" s="57"/>
    </row>
    <row r="263" spans="2:22" x14ac:dyDescent="0.2">
      <c r="B263" s="56"/>
      <c r="C263" s="76">
        <v>37</v>
      </c>
      <c r="D263" s="86" t="s">
        <v>209</v>
      </c>
      <c r="E263" s="86"/>
      <c r="F263" s="86"/>
      <c r="G263" s="86"/>
      <c r="H263" s="86"/>
      <c r="I263" s="86"/>
      <c r="J263" s="86"/>
      <c r="K263" s="86"/>
      <c r="L263" s="86"/>
      <c r="M263" s="86"/>
      <c r="N263" s="86"/>
      <c r="O263" s="86"/>
      <c r="P263" s="86"/>
      <c r="Q263" s="86"/>
      <c r="R263" s="86"/>
      <c r="S263" s="86"/>
      <c r="T263" s="86"/>
      <c r="U263" s="9"/>
      <c r="V263" s="57"/>
    </row>
    <row r="264" spans="2:22" x14ac:dyDescent="0.2">
      <c r="B264" s="56"/>
      <c r="C264" s="69">
        <v>38</v>
      </c>
      <c r="D264" s="91" t="s">
        <v>210</v>
      </c>
      <c r="E264" s="91"/>
      <c r="F264" s="91"/>
      <c r="G264" s="91"/>
      <c r="H264" s="91"/>
      <c r="I264" s="91"/>
      <c r="J264" s="91"/>
      <c r="K264" s="91"/>
      <c r="L264" s="91"/>
      <c r="M264" s="91"/>
      <c r="N264" s="91"/>
      <c r="O264" s="91"/>
      <c r="P264" s="91"/>
      <c r="Q264" s="91"/>
      <c r="R264" s="91"/>
      <c r="S264" s="91"/>
      <c r="T264" s="91"/>
      <c r="U264" s="91"/>
      <c r="V264" s="57"/>
    </row>
    <row r="265" spans="2:22" x14ac:dyDescent="0.2">
      <c r="B265" s="56"/>
      <c r="C265" s="73"/>
      <c r="D265" s="88"/>
      <c r="E265" s="88"/>
      <c r="F265" s="88"/>
      <c r="G265" s="88"/>
      <c r="H265" s="88"/>
      <c r="I265" s="88"/>
      <c r="J265" s="88"/>
      <c r="K265" s="88"/>
      <c r="L265" s="88"/>
      <c r="M265" s="88"/>
      <c r="N265" s="88"/>
      <c r="O265" s="88"/>
      <c r="P265" s="88"/>
      <c r="Q265" s="88"/>
      <c r="R265" s="88"/>
      <c r="S265" s="88"/>
      <c r="T265" s="88"/>
      <c r="U265" s="88"/>
      <c r="V265" s="57"/>
    </row>
    <row r="266" spans="2:22" x14ac:dyDescent="0.2">
      <c r="B266" s="56"/>
      <c r="C266" s="75">
        <v>39</v>
      </c>
      <c r="D266" s="87" t="s">
        <v>211</v>
      </c>
      <c r="E266" s="87"/>
      <c r="F266" s="87"/>
      <c r="G266" s="87"/>
      <c r="H266" s="87"/>
      <c r="I266" s="87"/>
      <c r="J266" s="87"/>
      <c r="K266" s="87"/>
      <c r="L266" s="87"/>
      <c r="M266" s="87"/>
      <c r="N266" s="87"/>
      <c r="O266" s="87"/>
      <c r="P266" s="87"/>
      <c r="Q266" s="87"/>
      <c r="R266" s="87"/>
      <c r="S266" s="87"/>
      <c r="T266" s="87"/>
      <c r="U266" s="87"/>
      <c r="V266" s="57"/>
    </row>
    <row r="267" spans="2:22" x14ac:dyDescent="0.2">
      <c r="B267" s="56"/>
      <c r="C267" s="73"/>
      <c r="D267" s="88"/>
      <c r="E267" s="88"/>
      <c r="F267" s="88"/>
      <c r="G267" s="88"/>
      <c r="H267" s="88"/>
      <c r="I267" s="88"/>
      <c r="J267" s="88"/>
      <c r="K267" s="88"/>
      <c r="L267" s="88"/>
      <c r="M267" s="88"/>
      <c r="N267" s="88"/>
      <c r="O267" s="88"/>
      <c r="P267" s="88"/>
      <c r="Q267" s="88"/>
      <c r="R267" s="88"/>
      <c r="S267" s="88"/>
      <c r="T267" s="88"/>
      <c r="U267" s="88"/>
      <c r="V267" s="57"/>
    </row>
    <row r="268" spans="2:22" x14ac:dyDescent="0.2">
      <c r="B268" s="56"/>
      <c r="C268" s="76">
        <v>40</v>
      </c>
      <c r="D268" s="86" t="s">
        <v>212</v>
      </c>
      <c r="E268" s="86"/>
      <c r="F268" s="86"/>
      <c r="G268" s="86"/>
      <c r="H268" s="86"/>
      <c r="I268" s="86"/>
      <c r="J268" s="86"/>
      <c r="K268" s="86"/>
      <c r="L268" s="86"/>
      <c r="M268" s="86"/>
      <c r="N268" s="86"/>
      <c r="O268" s="86"/>
      <c r="P268" s="86"/>
      <c r="Q268" s="86"/>
      <c r="R268" s="86"/>
      <c r="S268" s="86"/>
      <c r="T268" s="86"/>
      <c r="U268" s="86"/>
      <c r="V268" s="57"/>
    </row>
    <row r="269" spans="2:22" x14ac:dyDescent="0.2">
      <c r="B269" s="56"/>
      <c r="C269" s="75">
        <v>41</v>
      </c>
      <c r="D269" s="87" t="s">
        <v>213</v>
      </c>
      <c r="E269" s="87"/>
      <c r="F269" s="87"/>
      <c r="G269" s="87"/>
      <c r="H269" s="87"/>
      <c r="I269" s="87"/>
      <c r="J269" s="87"/>
      <c r="K269" s="87"/>
      <c r="L269" s="87"/>
      <c r="M269" s="87"/>
      <c r="N269" s="87"/>
      <c r="O269" s="87"/>
      <c r="P269" s="87"/>
      <c r="Q269" s="87"/>
      <c r="R269" s="87"/>
      <c r="S269" s="87"/>
      <c r="T269" s="87"/>
      <c r="U269" s="87"/>
      <c r="V269" s="57"/>
    </row>
    <row r="270" spans="2:22" x14ac:dyDescent="0.2">
      <c r="B270" s="56"/>
      <c r="C270" s="73"/>
      <c r="D270" s="88"/>
      <c r="E270" s="88"/>
      <c r="F270" s="88"/>
      <c r="G270" s="88"/>
      <c r="H270" s="88"/>
      <c r="I270" s="88"/>
      <c r="J270" s="88"/>
      <c r="K270" s="88"/>
      <c r="L270" s="88"/>
      <c r="M270" s="88"/>
      <c r="N270" s="88"/>
      <c r="O270" s="88"/>
      <c r="P270" s="88"/>
      <c r="Q270" s="88"/>
      <c r="R270" s="88"/>
      <c r="S270" s="88"/>
      <c r="T270" s="88"/>
      <c r="U270" s="88"/>
      <c r="V270" s="57"/>
    </row>
    <row r="271" spans="2:22" x14ac:dyDescent="0.2">
      <c r="B271" s="56"/>
      <c r="C271" s="76">
        <v>42</v>
      </c>
      <c r="D271" s="86" t="s">
        <v>214</v>
      </c>
      <c r="E271" s="86"/>
      <c r="F271" s="86"/>
      <c r="G271" s="86"/>
      <c r="H271" s="86"/>
      <c r="I271" s="86"/>
      <c r="J271" s="86"/>
      <c r="K271" s="86"/>
      <c r="L271" s="86"/>
      <c r="M271" s="86"/>
      <c r="N271" s="86"/>
      <c r="O271" s="86"/>
      <c r="P271" s="86"/>
      <c r="Q271" s="86"/>
      <c r="R271" s="86"/>
      <c r="S271" s="86"/>
      <c r="T271" s="86"/>
      <c r="U271" s="86"/>
      <c r="V271" s="57"/>
    </row>
    <row r="272" spans="2:22" x14ac:dyDescent="0.2">
      <c r="B272" s="56"/>
      <c r="C272" s="76">
        <v>43</v>
      </c>
      <c r="D272" s="86" t="s">
        <v>215</v>
      </c>
      <c r="E272" s="86"/>
      <c r="F272" s="86"/>
      <c r="G272" s="86"/>
      <c r="H272" s="86"/>
      <c r="I272" s="86"/>
      <c r="J272" s="86"/>
      <c r="K272" s="86"/>
      <c r="L272" s="86"/>
      <c r="M272" s="86"/>
      <c r="N272" s="86"/>
      <c r="O272" s="86"/>
      <c r="P272" s="86"/>
      <c r="Q272" s="86"/>
      <c r="R272" s="86"/>
      <c r="S272" s="86"/>
      <c r="T272" s="86"/>
      <c r="U272" s="86"/>
      <c r="V272" s="57"/>
    </row>
    <row r="273" spans="2:22" x14ac:dyDescent="0.2">
      <c r="B273" s="56"/>
      <c r="C273" s="58">
        <v>44</v>
      </c>
      <c r="D273" s="89" t="s">
        <v>233</v>
      </c>
      <c r="E273" s="89"/>
      <c r="F273" s="89"/>
      <c r="G273" s="89"/>
      <c r="H273" s="89"/>
      <c r="I273" s="89"/>
      <c r="J273" s="89"/>
      <c r="K273" s="89"/>
      <c r="L273" s="89"/>
      <c r="M273" s="89"/>
      <c r="N273" s="89"/>
      <c r="O273" s="89"/>
      <c r="P273" s="89"/>
      <c r="Q273" s="89"/>
      <c r="R273" s="89"/>
      <c r="S273" s="89"/>
      <c r="T273" s="89"/>
      <c r="U273" s="89"/>
      <c r="V273" s="57"/>
    </row>
    <row r="274" spans="2:22" x14ac:dyDescent="0.2">
      <c r="B274" s="56"/>
      <c r="C274" s="66"/>
      <c r="D274" s="90"/>
      <c r="E274" s="90"/>
      <c r="F274" s="90"/>
      <c r="G274" s="90"/>
      <c r="H274" s="90"/>
      <c r="I274" s="90"/>
      <c r="J274" s="90"/>
      <c r="K274" s="90"/>
      <c r="L274" s="90"/>
      <c r="M274" s="90"/>
      <c r="N274" s="90"/>
      <c r="O274" s="90"/>
      <c r="P274" s="90"/>
      <c r="Q274" s="90"/>
      <c r="R274" s="90"/>
      <c r="S274" s="90"/>
      <c r="T274" s="90"/>
      <c r="U274" s="90"/>
      <c r="V274" s="57"/>
    </row>
    <row r="275" spans="2:22" x14ac:dyDescent="0.2">
      <c r="B275" s="77"/>
      <c r="C275" s="68">
        <v>45</v>
      </c>
      <c r="D275" s="85" t="s">
        <v>238</v>
      </c>
      <c r="E275" s="85"/>
      <c r="F275" s="85"/>
      <c r="G275" s="85"/>
      <c r="H275" s="85"/>
      <c r="I275" s="85"/>
      <c r="J275" s="85"/>
      <c r="K275" s="85"/>
      <c r="L275" s="85"/>
      <c r="M275" s="85"/>
      <c r="N275" s="85"/>
      <c r="O275" s="85"/>
      <c r="P275" s="85"/>
      <c r="Q275" s="85"/>
      <c r="R275" s="85"/>
      <c r="S275" s="85"/>
      <c r="T275" s="85"/>
      <c r="U275" s="85"/>
      <c r="V275" s="78"/>
    </row>
  </sheetData>
  <mergeCells count="458">
    <mergeCell ref="S60:U60"/>
    <mergeCell ref="S61:U61"/>
    <mergeCell ref="N74:P74"/>
    <mergeCell ref="N75:P75"/>
    <mergeCell ref="S64:U64"/>
    <mergeCell ref="S65:U65"/>
    <mergeCell ref="Q74:U74"/>
    <mergeCell ref="Q75:U75"/>
    <mergeCell ref="M67:O67"/>
    <mergeCell ref="P67:R67"/>
    <mergeCell ref="M66:O66"/>
    <mergeCell ref="M64:O64"/>
    <mergeCell ref="J74:M74"/>
    <mergeCell ref="J75:M75"/>
    <mergeCell ref="J60:L60"/>
    <mergeCell ref="P62:R62"/>
    <mergeCell ref="P63:R63"/>
    <mergeCell ref="P64:R64"/>
    <mergeCell ref="P65:R65"/>
    <mergeCell ref="M60:O60"/>
    <mergeCell ref="M61:O61"/>
    <mergeCell ref="M62:O62"/>
    <mergeCell ref="S66:U66"/>
    <mergeCell ref="Q72:U72"/>
    <mergeCell ref="R93:U93"/>
    <mergeCell ref="R94:U94"/>
    <mergeCell ref="R89:U89"/>
    <mergeCell ref="R90:U90"/>
    <mergeCell ref="R91:U91"/>
    <mergeCell ref="R92:U92"/>
    <mergeCell ref="O89:Q89"/>
    <mergeCell ref="O90:Q90"/>
    <mergeCell ref="R86:U86"/>
    <mergeCell ref="O88:Q88"/>
    <mergeCell ref="Q81:U81"/>
    <mergeCell ref="F74:I74"/>
    <mergeCell ref="F75:I75"/>
    <mergeCell ref="F76:I76"/>
    <mergeCell ref="F77:I77"/>
    <mergeCell ref="J76:M76"/>
    <mergeCell ref="J77:M77"/>
    <mergeCell ref="F78:I78"/>
    <mergeCell ref="F79:I79"/>
    <mergeCell ref="Q76:U76"/>
    <mergeCell ref="Q77:U77"/>
    <mergeCell ref="N76:P76"/>
    <mergeCell ref="N77:P77"/>
    <mergeCell ref="N78:P78"/>
    <mergeCell ref="N79:P79"/>
    <mergeCell ref="Q78:U78"/>
    <mergeCell ref="Q79:U79"/>
    <mergeCell ref="F93:H93"/>
    <mergeCell ref="F94:H94"/>
    <mergeCell ref="I93:K93"/>
    <mergeCell ref="I94:K94"/>
    <mergeCell ref="O91:Q91"/>
    <mergeCell ref="O92:Q92"/>
    <mergeCell ref="L91:N91"/>
    <mergeCell ref="L92:N92"/>
    <mergeCell ref="L93:N93"/>
    <mergeCell ref="L94:N94"/>
    <mergeCell ref="I91:K91"/>
    <mergeCell ref="I92:K92"/>
    <mergeCell ref="F92:H92"/>
    <mergeCell ref="O93:Q93"/>
    <mergeCell ref="O94:Q94"/>
    <mergeCell ref="D81:E81"/>
    <mergeCell ref="F81:I81"/>
    <mergeCell ref="F86:H86"/>
    <mergeCell ref="I86:K86"/>
    <mergeCell ref="J78:M78"/>
    <mergeCell ref="J79:M79"/>
    <mergeCell ref="D64:E64"/>
    <mergeCell ref="D65:E65"/>
    <mergeCell ref="F64:I64"/>
    <mergeCell ref="F65:I65"/>
    <mergeCell ref="M65:O65"/>
    <mergeCell ref="N72:P72"/>
    <mergeCell ref="B83:V83"/>
    <mergeCell ref="C85:E85"/>
    <mergeCell ref="F85:H85"/>
    <mergeCell ref="I85:K85"/>
    <mergeCell ref="L85:N85"/>
    <mergeCell ref="O85:Q85"/>
    <mergeCell ref="C68:C81"/>
    <mergeCell ref="R85:U85"/>
    <mergeCell ref="J81:M81"/>
    <mergeCell ref="N81:P81"/>
    <mergeCell ref="L86:N86"/>
    <mergeCell ref="O86:Q86"/>
    <mergeCell ref="F60:I60"/>
    <mergeCell ref="F61:I61"/>
    <mergeCell ref="F62:I62"/>
    <mergeCell ref="F63:I63"/>
    <mergeCell ref="D60:E60"/>
    <mergeCell ref="F72:I72"/>
    <mergeCell ref="J67:L67"/>
    <mergeCell ref="D61:E61"/>
    <mergeCell ref="D62:E62"/>
    <mergeCell ref="D63:E63"/>
    <mergeCell ref="J61:L61"/>
    <mergeCell ref="J62:L62"/>
    <mergeCell ref="J65:L65"/>
    <mergeCell ref="J63:L63"/>
    <mergeCell ref="J64:L64"/>
    <mergeCell ref="M57:O57"/>
    <mergeCell ref="M58:O58"/>
    <mergeCell ref="M59:O59"/>
    <mergeCell ref="M63:O63"/>
    <mergeCell ref="D76:E76"/>
    <mergeCell ref="D77:E77"/>
    <mergeCell ref="S67:U67"/>
    <mergeCell ref="D74:E74"/>
    <mergeCell ref="D75:E75"/>
    <mergeCell ref="D72:E72"/>
    <mergeCell ref="D67:E67"/>
    <mergeCell ref="Q70:U70"/>
    <mergeCell ref="F71:I71"/>
    <mergeCell ref="J71:M71"/>
    <mergeCell ref="S57:U57"/>
    <mergeCell ref="S58:U58"/>
    <mergeCell ref="S59:U59"/>
    <mergeCell ref="S62:U62"/>
    <mergeCell ref="S63:U63"/>
    <mergeCell ref="P57:R57"/>
    <mergeCell ref="P58:R58"/>
    <mergeCell ref="P59:R59"/>
    <mergeCell ref="P60:R60"/>
    <mergeCell ref="P61:R61"/>
    <mergeCell ref="D47:E47"/>
    <mergeCell ref="D48:E48"/>
    <mergeCell ref="D49:E49"/>
    <mergeCell ref="L51:N51"/>
    <mergeCell ref="D50:E50"/>
    <mergeCell ref="D51:E51"/>
    <mergeCell ref="L50:N50"/>
    <mergeCell ref="F47:H47"/>
    <mergeCell ref="F48:H48"/>
    <mergeCell ref="F49:H49"/>
    <mergeCell ref="I47:K47"/>
    <mergeCell ref="I48:K48"/>
    <mergeCell ref="I49:K49"/>
    <mergeCell ref="C9:H9"/>
    <mergeCell ref="I9:U9"/>
    <mergeCell ref="C10:E10"/>
    <mergeCell ref="F10:K10"/>
    <mergeCell ref="L10:N10"/>
    <mergeCell ref="O10:U10"/>
    <mergeCell ref="R16:U16"/>
    <mergeCell ref="C2:U2"/>
    <mergeCell ref="B6:V6"/>
    <mergeCell ref="C8:H8"/>
    <mergeCell ref="I8:U8"/>
    <mergeCell ref="B13:V13"/>
    <mergeCell ref="C15:H15"/>
    <mergeCell ref="I15:O15"/>
    <mergeCell ref="P15:T15"/>
    <mergeCell ref="C16:H16"/>
    <mergeCell ref="I16:M16"/>
    <mergeCell ref="N16:Q16"/>
    <mergeCell ref="C11:H11"/>
    <mergeCell ref="I11:U11"/>
    <mergeCell ref="B5:V5"/>
    <mergeCell ref="C22:U22"/>
    <mergeCell ref="C23:U23"/>
    <mergeCell ref="C24:M24"/>
    <mergeCell ref="N24:U24"/>
    <mergeCell ref="C32:U32"/>
    <mergeCell ref="C33:N33"/>
    <mergeCell ref="O33:U33"/>
    <mergeCell ref="L20:Q20"/>
    <mergeCell ref="R17:U17"/>
    <mergeCell ref="C18:U18"/>
    <mergeCell ref="C19:U19"/>
    <mergeCell ref="C17:G17"/>
    <mergeCell ref="H17:J17"/>
    <mergeCell ref="K17:N17"/>
    <mergeCell ref="O17:Q17"/>
    <mergeCell ref="C21:J21"/>
    <mergeCell ref="K21:U21"/>
    <mergeCell ref="R20:S20"/>
    <mergeCell ref="T20:U20"/>
    <mergeCell ref="C20:K20"/>
    <mergeCell ref="C34:N34"/>
    <mergeCell ref="O34:U34"/>
    <mergeCell ref="C25:U26"/>
    <mergeCell ref="C27:U27"/>
    <mergeCell ref="B29:V29"/>
    <mergeCell ref="C31:G31"/>
    <mergeCell ref="H31:J31"/>
    <mergeCell ref="C37:N37"/>
    <mergeCell ref="O37:U37"/>
    <mergeCell ref="K31:N31"/>
    <mergeCell ref="O31:Q31"/>
    <mergeCell ref="R31:U31"/>
    <mergeCell ref="C38:N38"/>
    <mergeCell ref="O38:U38"/>
    <mergeCell ref="C35:N35"/>
    <mergeCell ref="O35:U35"/>
    <mergeCell ref="C36:N36"/>
    <mergeCell ref="O36:U36"/>
    <mergeCell ref="C39:U39"/>
    <mergeCell ref="D40:F40"/>
    <mergeCell ref="G40:U40"/>
    <mergeCell ref="C40:C53"/>
    <mergeCell ref="D41:E42"/>
    <mergeCell ref="F41:K41"/>
    <mergeCell ref="F50:H50"/>
    <mergeCell ref="F51:H51"/>
    <mergeCell ref="I46:K46"/>
    <mergeCell ref="I51:K51"/>
    <mergeCell ref="D43:E43"/>
    <mergeCell ref="F43:H43"/>
    <mergeCell ref="I43:K43"/>
    <mergeCell ref="F46:H46"/>
    <mergeCell ref="D46:E46"/>
    <mergeCell ref="D44:E44"/>
    <mergeCell ref="O45:Q45"/>
    <mergeCell ref="R44:U44"/>
    <mergeCell ref="D53:E53"/>
    <mergeCell ref="R45:U45"/>
    <mergeCell ref="D52:E52"/>
    <mergeCell ref="R52:U52"/>
    <mergeCell ref="D45:E45"/>
    <mergeCell ref="F45:H45"/>
    <mergeCell ref="I45:K45"/>
    <mergeCell ref="L45:N45"/>
    <mergeCell ref="D57:E57"/>
    <mergeCell ref="S56:U56"/>
    <mergeCell ref="F55:O55"/>
    <mergeCell ref="P55:U55"/>
    <mergeCell ref="R46:U46"/>
    <mergeCell ref="R47:U47"/>
    <mergeCell ref="O50:Q50"/>
    <mergeCell ref="L46:N46"/>
    <mergeCell ref="L47:N47"/>
    <mergeCell ref="O51:Q51"/>
    <mergeCell ref="R48:U48"/>
    <mergeCell ref="R49:U49"/>
    <mergeCell ref="I50:K50"/>
    <mergeCell ref="J56:L56"/>
    <mergeCell ref="L48:N48"/>
    <mergeCell ref="L49:N49"/>
    <mergeCell ref="D59:E59"/>
    <mergeCell ref="F59:I59"/>
    <mergeCell ref="D58:E58"/>
    <mergeCell ref="F58:I58"/>
    <mergeCell ref="F57:I57"/>
    <mergeCell ref="J72:M72"/>
    <mergeCell ref="D66:E66"/>
    <mergeCell ref="F66:I66"/>
    <mergeCell ref="J66:L66"/>
    <mergeCell ref="F67:I67"/>
    <mergeCell ref="G68:U68"/>
    <mergeCell ref="P66:R66"/>
    <mergeCell ref="D68:F68"/>
    <mergeCell ref="D69:E70"/>
    <mergeCell ref="F69:P69"/>
    <mergeCell ref="Q69:U69"/>
    <mergeCell ref="F70:I70"/>
    <mergeCell ref="J70:M70"/>
    <mergeCell ref="D71:E71"/>
    <mergeCell ref="N71:P71"/>
    <mergeCell ref="Q71:U71"/>
    <mergeCell ref="J57:L57"/>
    <mergeCell ref="J59:L59"/>
    <mergeCell ref="J58:L58"/>
    <mergeCell ref="Q73:U73"/>
    <mergeCell ref="D80:E80"/>
    <mergeCell ref="F80:I80"/>
    <mergeCell ref="J80:M80"/>
    <mergeCell ref="N80:P80"/>
    <mergeCell ref="Q80:U80"/>
    <mergeCell ref="D73:E73"/>
    <mergeCell ref="F73:I73"/>
    <mergeCell ref="J73:M73"/>
    <mergeCell ref="N73:P73"/>
    <mergeCell ref="D78:E78"/>
    <mergeCell ref="D79:E79"/>
    <mergeCell ref="F87:H87"/>
    <mergeCell ref="I87:K87"/>
    <mergeCell ref="L87:N87"/>
    <mergeCell ref="O87:Q87"/>
    <mergeCell ref="F91:H91"/>
    <mergeCell ref="R87:U87"/>
    <mergeCell ref="R88:U88"/>
    <mergeCell ref="F88:H88"/>
    <mergeCell ref="I88:K88"/>
    <mergeCell ref="L88:N88"/>
    <mergeCell ref="F90:H90"/>
    <mergeCell ref="I89:K89"/>
    <mergeCell ref="I90:K90"/>
    <mergeCell ref="L89:N89"/>
    <mergeCell ref="L90:N90"/>
    <mergeCell ref="F89:H89"/>
    <mergeCell ref="C104:K104"/>
    <mergeCell ref="L104:N104"/>
    <mergeCell ref="P104:U104"/>
    <mergeCell ref="R95:U95"/>
    <mergeCell ref="F96:H96"/>
    <mergeCell ref="I96:K96"/>
    <mergeCell ref="L96:N96"/>
    <mergeCell ref="O96:Q96"/>
    <mergeCell ref="C96:E96"/>
    <mergeCell ref="F98:H99"/>
    <mergeCell ref="I98:N99"/>
    <mergeCell ref="O95:Q95"/>
    <mergeCell ref="B101:V101"/>
    <mergeCell ref="R96:U96"/>
    <mergeCell ref="F95:H95"/>
    <mergeCell ref="I95:K95"/>
    <mergeCell ref="L95:N95"/>
    <mergeCell ref="C127:N127"/>
    <mergeCell ref="O127:U127"/>
    <mergeCell ref="C128:N128"/>
    <mergeCell ref="O128:U128"/>
    <mergeCell ref="C129:N129"/>
    <mergeCell ref="O129:U129"/>
    <mergeCell ref="C123:K123"/>
    <mergeCell ref="L123:N123"/>
    <mergeCell ref="P122:U123"/>
    <mergeCell ref="C122:K122"/>
    <mergeCell ref="L122:N122"/>
    <mergeCell ref="C126:N126"/>
    <mergeCell ref="O126:U126"/>
    <mergeCell ref="D163:U163"/>
    <mergeCell ref="P137:U138"/>
    <mergeCell ref="P139:U140"/>
    <mergeCell ref="C138:K138"/>
    <mergeCell ref="L138:N138"/>
    <mergeCell ref="C139:K139"/>
    <mergeCell ref="L139:N139"/>
    <mergeCell ref="C131:N131"/>
    <mergeCell ref="O131:U131"/>
    <mergeCell ref="D229:U231"/>
    <mergeCell ref="D234:U235"/>
    <mergeCell ref="D181:U182"/>
    <mergeCell ref="D183:U184"/>
    <mergeCell ref="D199:U204"/>
    <mergeCell ref="D189:U189"/>
    <mergeCell ref="D214:U219"/>
    <mergeCell ref="O43:Q43"/>
    <mergeCell ref="B133:V133"/>
    <mergeCell ref="C135:F135"/>
    <mergeCell ref="G135:N135"/>
    <mergeCell ref="C137:K137"/>
    <mergeCell ref="L137:N137"/>
    <mergeCell ref="L43:N43"/>
    <mergeCell ref="R43:U43"/>
    <mergeCell ref="O52:Q52"/>
    <mergeCell ref="F53:H53"/>
    <mergeCell ref="C54:C67"/>
    <mergeCell ref="D54:F54"/>
    <mergeCell ref="G54:U54"/>
    <mergeCell ref="D55:E56"/>
    <mergeCell ref="F56:I56"/>
    <mergeCell ref="M56:O56"/>
    <mergeCell ref="P56:R56"/>
    <mergeCell ref="R41:U42"/>
    <mergeCell ref="F42:H42"/>
    <mergeCell ref="I42:K42"/>
    <mergeCell ref="L42:N42"/>
    <mergeCell ref="O42:Q42"/>
    <mergeCell ref="L41:Q41"/>
    <mergeCell ref="I53:K53"/>
    <mergeCell ref="L53:N53"/>
    <mergeCell ref="O53:Q53"/>
    <mergeCell ref="F52:H52"/>
    <mergeCell ref="I52:K52"/>
    <mergeCell ref="L52:N52"/>
    <mergeCell ref="I44:K44"/>
    <mergeCell ref="L44:N44"/>
    <mergeCell ref="F44:H44"/>
    <mergeCell ref="O44:Q44"/>
    <mergeCell ref="R53:U53"/>
    <mergeCell ref="R50:U50"/>
    <mergeCell ref="R51:U51"/>
    <mergeCell ref="O46:Q46"/>
    <mergeCell ref="O47:Q47"/>
    <mergeCell ref="O48:Q48"/>
    <mergeCell ref="O49:Q49"/>
    <mergeCell ref="C108:K108"/>
    <mergeCell ref="L108:N108"/>
    <mergeCell ref="C111:H111"/>
    <mergeCell ref="I111:L111"/>
    <mergeCell ref="M111:P111"/>
    <mergeCell ref="R111:U111"/>
    <mergeCell ref="C106:K106"/>
    <mergeCell ref="L106:N106"/>
    <mergeCell ref="P105:U106"/>
    <mergeCell ref="C105:K105"/>
    <mergeCell ref="L105:N105"/>
    <mergeCell ref="R112:U114"/>
    <mergeCell ref="C114:L114"/>
    <mergeCell ref="M114:P114"/>
    <mergeCell ref="C112:H112"/>
    <mergeCell ref="I112:L112"/>
    <mergeCell ref="M112:P112"/>
    <mergeCell ref="C116:N116"/>
    <mergeCell ref="O116:U116"/>
    <mergeCell ref="B118:V118"/>
    <mergeCell ref="C121:K121"/>
    <mergeCell ref="L121:N121"/>
    <mergeCell ref="P121:U121"/>
    <mergeCell ref="X188:AO188"/>
    <mergeCell ref="D164:U164"/>
    <mergeCell ref="D165:U165"/>
    <mergeCell ref="D167:U168"/>
    <mergeCell ref="D169:U169"/>
    <mergeCell ref="D171:U172"/>
    <mergeCell ref="D188:U188"/>
    <mergeCell ref="D185:U187"/>
    <mergeCell ref="D180:U180"/>
    <mergeCell ref="D170:U170"/>
    <mergeCell ref="C140:K140"/>
    <mergeCell ref="L140:N140"/>
    <mergeCell ref="D153:U154"/>
    <mergeCell ref="D145:U145"/>
    <mergeCell ref="D149:U150"/>
    <mergeCell ref="D151:U152"/>
    <mergeCell ref="D146:U146"/>
    <mergeCell ref="D147:U148"/>
    <mergeCell ref="D179:U179"/>
    <mergeCell ref="D177:U178"/>
    <mergeCell ref="D166:U166"/>
    <mergeCell ref="D205:U205"/>
    <mergeCell ref="E206:U206"/>
    <mergeCell ref="E207:U211"/>
    <mergeCell ref="E212:U213"/>
    <mergeCell ref="D190:U192"/>
    <mergeCell ref="D193:U198"/>
    <mergeCell ref="D220:U224"/>
    <mergeCell ref="D225:U227"/>
    <mergeCell ref="D228:U228"/>
    <mergeCell ref="D275:U275"/>
    <mergeCell ref="D268:U268"/>
    <mergeCell ref="D269:U270"/>
    <mergeCell ref="D271:U271"/>
    <mergeCell ref="D273:U274"/>
    <mergeCell ref="D272:U272"/>
    <mergeCell ref="E251:U251"/>
    <mergeCell ref="D236:U237"/>
    <mergeCell ref="D250:U250"/>
    <mergeCell ref="D238:U238"/>
    <mergeCell ref="D240:U241"/>
    <mergeCell ref="D242:U242"/>
    <mergeCell ref="D239:U239"/>
    <mergeCell ref="D246:U246"/>
    <mergeCell ref="E247:U247"/>
    <mergeCell ref="D264:U265"/>
    <mergeCell ref="D266:U267"/>
    <mergeCell ref="E252:U252"/>
    <mergeCell ref="D258:U258"/>
    <mergeCell ref="D259:U260"/>
    <mergeCell ref="D261:U262"/>
    <mergeCell ref="D263:T263"/>
    <mergeCell ref="D254:U255"/>
    <mergeCell ref="D256:U257"/>
  </mergeCells>
  <phoneticPr fontId="21" type="noConversion"/>
  <dataValidations disablePrompts="1" count="12">
    <dataValidation type="date" operator="greaterThan" allowBlank="1" showInputMessage="1" showErrorMessage="1" errorTitle="Fecha no válida" error="La fecha fin ha de ser mayor que la fecha ini " sqref="R31:U31" xr:uid="{00000000-0002-0000-0000-000000000000}">
      <formula1>K31</formula1>
    </dataValidation>
    <dataValidation type="list" allowBlank="1" showInputMessage="1" showErrorMessage="1" sqref="G135:N135" xr:uid="{00000000-0002-0000-0000-000001000000}">
      <formula1>$BG$38:$BG$45</formula1>
    </dataValidation>
    <dataValidation type="list" allowBlank="1" showInputMessage="1" showErrorMessage="1" sqref="I98:N99" xr:uid="{00000000-0002-0000-0000-000002000000}">
      <formula1>$AZ$58:$AZ$59</formula1>
    </dataValidation>
    <dataValidation type="list" allowBlank="1" showInputMessage="1" showErrorMessage="1" sqref="N71:P80" xr:uid="{00000000-0002-0000-0000-000003000000}">
      <formula1>$AZ$41:$AZ$42</formula1>
    </dataValidation>
    <dataValidation type="list" allowBlank="1" showInputMessage="1" showErrorMessage="1" sqref="C112:H112" xr:uid="{00000000-0002-0000-0000-000004000000}">
      <formula1>$AZ$9:$AZ$12</formula1>
    </dataValidation>
    <dataValidation type="list" allowBlank="1" showInputMessage="1" showErrorMessage="1" sqref="L20" xr:uid="{00000000-0002-0000-0000-000005000000}">
      <formula1>$BG$9:$BG$24</formula1>
    </dataValidation>
    <dataValidation type="list" allowBlank="1" showInputMessage="1" showErrorMessage="1" sqref="U15" xr:uid="{00000000-0002-0000-0000-000006000000}">
      <formula1>$BG$32:$BG$33</formula1>
    </dataValidation>
    <dataValidation type="date" operator="greaterThanOrEqual" allowBlank="1" showInputMessage="1" showErrorMessage="1" errorTitle=" Fecha no válida" error="Introduzca una fecha mayor o igual a 1/1/2008" sqref="K31:N31" xr:uid="{00000000-0002-0000-0000-000007000000}">
      <formula1>39448</formula1>
    </dataValidation>
    <dataValidation type="list" allowBlank="1" showInputMessage="1" showErrorMessage="1" sqref="R16:U16" xr:uid="{00000000-0002-0000-0000-000008000000}">
      <formula1>$AZ$32:$AZ$36</formula1>
    </dataValidation>
    <dataValidation type="list" allowBlank="1" showInputMessage="1" showErrorMessage="1" sqref="I15" xr:uid="{00000000-0002-0000-0000-000009000000}">
      <formula1>$AZ$17:$AZ$27</formula1>
    </dataValidation>
    <dataValidation type="list" allowBlank="1" showInputMessage="1" showErrorMessage="1" sqref="R43:U52" xr:uid="{00000000-0002-0000-0000-00000A000000}">
      <formula1>$AZ$50:$AZ$52</formula1>
    </dataValidation>
    <dataValidation type="textLength" operator="lessThan" showInputMessage="1" showErrorMessage="1" sqref="I11:U11" xr:uid="{00000000-0002-0000-0000-00000B000000}">
      <formula1>101</formula1>
    </dataValidation>
  </dataValidations>
  <pageMargins left="0.75" right="0.75" top="1" bottom="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Casilla 3">
              <controlPr defaultSize="0" autoFill="0" autoLine="0" autoPict="0" macro="[0]!Casilladeverificación3_AlHacerClic">
                <anchor moveWithCells="1">
                  <from>
                    <xdr:col>1</xdr:col>
                    <xdr:colOff>85725</xdr:colOff>
                    <xdr:row>3</xdr:row>
                    <xdr:rowOff>0</xdr:rowOff>
                  </from>
                  <to>
                    <xdr:col>18</xdr:col>
                    <xdr:colOff>38100</xdr:colOff>
                    <xdr:row>3</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G9"/>
  <sheetViews>
    <sheetView workbookViewId="0">
      <selection activeCell="F12" sqref="F12"/>
    </sheetView>
  </sheetViews>
  <sheetFormatPr baseColWidth="10" defaultColWidth="11.42578125" defaultRowHeight="12.75" x14ac:dyDescent="0.2"/>
  <cols>
    <col min="1" max="1" width="3.7109375" style="84" customWidth="1"/>
    <col min="2" max="2" width="1.28515625" style="84" customWidth="1"/>
    <col min="3" max="5" width="11.42578125" style="84"/>
    <col min="6" max="6" width="60.42578125" style="84" customWidth="1"/>
    <col min="7" max="7" width="1.7109375" style="84" customWidth="1"/>
    <col min="8" max="16384" width="11.42578125" style="84"/>
  </cols>
  <sheetData>
    <row r="1" spans="2:7" ht="13.5" thickBot="1" x14ac:dyDescent="0.25"/>
    <row r="2" spans="2:7" ht="15" thickTop="1" x14ac:dyDescent="0.2">
      <c r="B2" s="349" t="s">
        <v>256</v>
      </c>
      <c r="C2" s="350"/>
      <c r="D2" s="350"/>
      <c r="E2" s="350"/>
      <c r="F2" s="350"/>
      <c r="G2" s="351"/>
    </row>
    <row r="3" spans="2:7" ht="6.75" customHeight="1" x14ac:dyDescent="0.2">
      <c r="B3" s="2"/>
      <c r="C3" s="3"/>
      <c r="D3" s="3"/>
      <c r="E3" s="3"/>
      <c r="F3" s="3"/>
      <c r="G3" s="4"/>
    </row>
    <row r="4" spans="2:7" ht="14.1" customHeight="1" x14ac:dyDescent="0.2">
      <c r="B4" s="2"/>
      <c r="C4" s="348" t="s">
        <v>252</v>
      </c>
      <c r="D4" s="346"/>
      <c r="E4" s="346"/>
      <c r="F4" s="347"/>
      <c r="G4" s="4"/>
    </row>
    <row r="5" spans="2:7" ht="14.1" customHeight="1" x14ac:dyDescent="0.2">
      <c r="B5" s="2"/>
      <c r="C5" s="348" t="s">
        <v>253</v>
      </c>
      <c r="D5" s="346"/>
      <c r="E5" s="346"/>
      <c r="F5" s="347"/>
      <c r="G5" s="4"/>
    </row>
    <row r="6" spans="2:7" ht="14.1" customHeight="1" x14ac:dyDescent="0.2">
      <c r="B6" s="2"/>
      <c r="C6" s="348" t="s">
        <v>254</v>
      </c>
      <c r="D6" s="346"/>
      <c r="E6" s="346"/>
      <c r="F6" s="347"/>
      <c r="G6" s="4"/>
    </row>
    <row r="7" spans="2:7" ht="14.1" customHeight="1" x14ac:dyDescent="0.2">
      <c r="B7" s="2"/>
      <c r="C7" s="348" t="s">
        <v>255</v>
      </c>
      <c r="D7" s="346"/>
      <c r="E7" s="346"/>
      <c r="F7" s="347"/>
      <c r="G7" s="4"/>
    </row>
    <row r="8" spans="2:7" ht="6.75" customHeight="1" thickBot="1" x14ac:dyDescent="0.25">
      <c r="B8" s="11"/>
      <c r="C8" s="42"/>
      <c r="D8" s="42"/>
      <c r="E8" s="42"/>
      <c r="F8" s="46"/>
      <c r="G8" s="13"/>
    </row>
    <row r="9" spans="2:7" ht="13.5" thickTop="1" x14ac:dyDescent="0.2"/>
  </sheetData>
  <mergeCells count="5">
    <mergeCell ref="B2:G2"/>
    <mergeCell ref="C4:F4"/>
    <mergeCell ref="C5:F5"/>
    <mergeCell ref="C6:F6"/>
    <mergeCell ref="C7:F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ECHP y PES</vt:lpstr>
      <vt:lpstr>Use of Heat</vt:lpstr>
    </vt:vector>
  </TitlesOfParts>
  <Company>indra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dargote</dc:creator>
  <cp:lastModifiedBy>Francisco Javier FJMF. Martinez Fernandez</cp:lastModifiedBy>
  <dcterms:created xsi:type="dcterms:W3CDTF">2008-09-19T07:24:36Z</dcterms:created>
  <dcterms:modified xsi:type="dcterms:W3CDTF">2022-10-19T10:29:04Z</dcterms:modified>
</cp:coreProperties>
</file>